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1" i="1"/>
  <c r="G10"/>
  <c r="G9"/>
  <c r="G8"/>
  <c r="G7"/>
  <c r="G6"/>
  <c r="G5"/>
  <c r="G4"/>
  <c r="G3"/>
  <c r="G2"/>
  <c r="G12" s="1"/>
  <c r="B12"/>
  <c r="F11"/>
  <c r="F10"/>
  <c r="F9"/>
  <c r="F8"/>
  <c r="F7"/>
  <c r="F6"/>
  <c r="F5"/>
  <c r="F4"/>
  <c r="F3"/>
  <c r="F2"/>
  <c r="F12" s="1"/>
  <c r="E11"/>
  <c r="E10"/>
  <c r="E9"/>
  <c r="E8"/>
  <c r="E7"/>
  <c r="E6"/>
  <c r="E5"/>
  <c r="E4"/>
  <c r="E3"/>
  <c r="E2"/>
  <c r="C12"/>
  <c r="D10" s="1"/>
  <c r="D9" l="1"/>
  <c r="D8"/>
  <c r="D11"/>
  <c r="D5"/>
  <c r="D4"/>
  <c r="D3"/>
  <c r="D7"/>
  <c r="D2"/>
  <c r="D6"/>
  <c r="D12" l="1"/>
</calcChain>
</file>

<file path=xl/sharedStrings.xml><?xml version="1.0" encoding="utf-8"?>
<sst xmlns="http://schemas.openxmlformats.org/spreadsheetml/2006/main" count="27" uniqueCount="27">
  <si>
    <t>№ капсюля</t>
  </si>
  <si>
    <t>Ср. знач</t>
  </si>
  <si>
    <t>Шум (мкВ)*</t>
  </si>
  <si>
    <t>Отношение с/ш, приведенное к 1 Па***</t>
  </si>
  <si>
    <t>Общие условия измерения: компьютер Acer Aspect One, встроенная звуковая карта Realtek HD (переход на внешнюю</t>
  </si>
  <si>
    <t xml:space="preserve"> звуковую карту с более высокими параметрами изменений не дал), программа AudioTester 3.0</t>
  </si>
  <si>
    <t>* Вычислялся как разность между СКЗ суммарного шума и СКЗ шума карты. Микрофон размещался</t>
  </si>
  <si>
    <t>** Измерялся на расстоянии 25 мм от акустического центра 4" динамика Sharp. На динамик подавался тестовый сигнал</t>
  </si>
  <si>
    <t>1 кГц 2 мВт. Для снижения влияния внешних шумов выходной сигнал микрофона фильтровался внутренним полосовым</t>
  </si>
  <si>
    <t xml:space="preserve">*** Рассчетная величина. Вычислялась в предположении того, что при измерении напряжения на выходе микрофона </t>
  </si>
  <si>
    <t>уровень звукового давления в точке измерения составил 0,18 Па. Предполагается нормальное распределение</t>
  </si>
  <si>
    <t>Рассчетная чувствительность мВ/Па***</t>
  </si>
  <si>
    <t>чувствительности  микрофонов и среднее паспортное значение чувствительности (от 4 до 20 мВ/Па) 12 мВ/Па.</t>
  </si>
  <si>
    <t>Чувствительность выше среднего значения</t>
  </si>
  <si>
    <t>Чувствительность ниже среднего значения</t>
  </si>
  <si>
    <t xml:space="preserve">Не соответствует паспортным данным </t>
  </si>
  <si>
    <t>Примечание: то, что микрофоны с чувствительностью выше срезнего значения имеют нечетные номера - чистая случайность.</t>
  </si>
  <si>
    <t>в герметично закрытой стеклянной банке объемом 0,5 л, заполненой ХБ звукопоглотителем.</t>
  </si>
  <si>
    <t>фильтром AudioTester 12 порядка добротностью 10. Затухание фильтра вне полосы пропускания &gt; -40 дБ</t>
  </si>
  <si>
    <t>Подключение микрофона в соответствии со схемой, рекомендованной производителем. Питание -4,5В от стабилизатора</t>
  </si>
  <si>
    <t>на LM317, отфильтрованное по всем правилам. Постоянная составляющая с входа звуковой карты убиралась пленочным</t>
  </si>
  <si>
    <t>конденсатором 1,0 мкФ.</t>
  </si>
  <si>
    <t>Ток потребления микрофонных капсюлей составлял около 250 мкА.</t>
  </si>
  <si>
    <t>Звуковая карта откалибрована поверенным мультиметром APPA 505 True RMS.</t>
  </si>
  <si>
    <t>Напряжение на выходе** (мВ)</t>
  </si>
  <si>
    <t>Относительная чувствительность (дБ)</t>
  </si>
  <si>
    <t>Отношение сигнал/шум, приведенный к 1В (дБ)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</si>
</sst>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Border="1"/>
    <xf numFmtId="0" fontId="0" fillId="0" borderId="4" xfId="0" applyNumberFormat="1" applyBorder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2" fontId="0" fillId="3" borderId="1" xfId="0" applyNumberFormat="1" applyFill="1" applyBorder="1"/>
    <xf numFmtId="0" fontId="0" fillId="4" borderId="1" xfId="0" applyFill="1" applyBorder="1"/>
    <xf numFmtId="0" fontId="0" fillId="4" borderId="1" xfId="0" applyNumberFormat="1" applyFill="1" applyBorder="1"/>
    <xf numFmtId="2" fontId="0" fillId="4" borderId="1" xfId="0" applyNumberFormat="1" applyFill="1" applyBorder="1"/>
    <xf numFmtId="0" fontId="0" fillId="4" borderId="2" xfId="0" applyFill="1" applyBorder="1"/>
    <xf numFmtId="0" fontId="0" fillId="4" borderId="2" xfId="0" applyNumberFormat="1" applyFill="1" applyBorder="1"/>
    <xf numFmtId="2" fontId="0" fillId="4" borderId="2" xfId="0" applyNumberFormat="1" applyFill="1" applyBorder="1"/>
    <xf numFmtId="0" fontId="0" fillId="4" borderId="0" xfId="0" applyFill="1"/>
    <xf numFmtId="0" fontId="0" fillId="2" borderId="0" xfId="0" applyFill="1"/>
    <xf numFmtId="0" fontId="0" fillId="3" borderId="0" xfId="0" applyFill="1"/>
    <xf numFmtId="2" fontId="0" fillId="0" borderId="4" xfId="0" applyNumberFormat="1" applyBorder="1"/>
    <xf numFmtId="2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E2" sqref="E2"/>
    </sheetView>
  </sheetViews>
  <sheetFormatPr defaultRowHeight="15"/>
  <cols>
    <col min="1" max="1" width="11.7109375" customWidth="1"/>
    <col min="2" max="2" width="12.140625" customWidth="1"/>
    <col min="3" max="3" width="15.5703125" customWidth="1"/>
    <col min="4" max="4" width="20.28515625" customWidth="1"/>
    <col min="5" max="5" width="22" customWidth="1"/>
    <col min="6" max="6" width="22.5703125" customWidth="1"/>
    <col min="7" max="7" width="20" customWidth="1"/>
  </cols>
  <sheetData>
    <row r="1" spans="1:8" ht="51.75" customHeight="1">
      <c r="A1" s="2" t="s">
        <v>0</v>
      </c>
      <c r="B1" s="2" t="s">
        <v>2</v>
      </c>
      <c r="C1" s="3" t="s">
        <v>24</v>
      </c>
      <c r="D1" s="2" t="s">
        <v>25</v>
      </c>
      <c r="E1" s="2" t="s">
        <v>26</v>
      </c>
      <c r="F1" s="2" t="s">
        <v>3</v>
      </c>
      <c r="G1" s="2" t="s">
        <v>11</v>
      </c>
      <c r="H1" s="1"/>
    </row>
    <row r="2" spans="1:8">
      <c r="A2" s="12">
        <v>1</v>
      </c>
      <c r="B2" s="13">
        <v>7.38</v>
      </c>
      <c r="C2" s="13">
        <v>1.97</v>
      </c>
      <c r="D2" s="14">
        <f>20*LOG10(C2/C12)</f>
        <v>-0.90169169328156884</v>
      </c>
      <c r="E2" s="14">
        <f>20*LOG10(((1*10^6)/SQRT(2)/B2))</f>
        <v>99.628572806899342</v>
      </c>
      <c r="F2" s="14">
        <f>20*LOG10((5.49*C2*1*10^-3)/(B2*1*10^-6))</f>
        <v>63.319644175772865</v>
      </c>
      <c r="G2" s="14">
        <f>C2*5.49</f>
        <v>10.815300000000001</v>
      </c>
    </row>
    <row r="3" spans="1:8">
      <c r="A3" s="12">
        <v>2</v>
      </c>
      <c r="B3" s="13">
        <v>7.45</v>
      </c>
      <c r="C3" s="13">
        <v>0.875</v>
      </c>
      <c r="D3" s="14">
        <f>20*LOG10(C3/C12)</f>
        <v>-7.9508551560671616</v>
      </c>
      <c r="E3" s="14">
        <f t="shared" ref="E3:E11" si="0">20*LOG10(((1*10^6)/SQRT(2)/B3))</f>
        <v>99.546574588394336</v>
      </c>
      <c r="F3" s="14">
        <f t="shared" ref="F3:F11" si="1">20*LOG10((5.49*C3*1*10^-3)/(B3*1*10^-6))</f>
        <v>56.188482494482244</v>
      </c>
      <c r="G3" s="14">
        <f t="shared" ref="G3:G11" si="2">C3*5.49</f>
        <v>4.80375</v>
      </c>
    </row>
    <row r="4" spans="1:8">
      <c r="A4" s="6">
        <v>3</v>
      </c>
      <c r="B4" s="7">
        <v>7.36</v>
      </c>
      <c r="C4" s="7">
        <v>5.5</v>
      </c>
      <c r="D4" s="8">
        <f>20*LOG10(C4/C12)</f>
        <v>8.0162375733714502</v>
      </c>
      <c r="E4" s="8">
        <f t="shared" si="0"/>
        <v>99.652143756610201</v>
      </c>
      <c r="F4" s="8">
        <f t="shared" si="1"/>
        <v>72.261144392136728</v>
      </c>
      <c r="G4" s="8">
        <f t="shared" si="2"/>
        <v>30.195</v>
      </c>
    </row>
    <row r="5" spans="1:8">
      <c r="A5" s="12">
        <v>4</v>
      </c>
      <c r="B5" s="13">
        <v>7.52</v>
      </c>
      <c r="C5" s="13">
        <v>1.44</v>
      </c>
      <c r="D5" s="14">
        <f>20*LOG10(C5/C12)</f>
        <v>-3.6237663746084348</v>
      </c>
      <c r="E5" s="14">
        <f t="shared" si="0"/>
        <v>99.465343231527342</v>
      </c>
      <c r="F5" s="14">
        <f t="shared" si="1"/>
        <v>60.434339919073992</v>
      </c>
      <c r="G5" s="14">
        <f t="shared" si="2"/>
        <v>7.9055999999999997</v>
      </c>
    </row>
    <row r="6" spans="1:8">
      <c r="A6" s="6">
        <v>5</v>
      </c>
      <c r="B6" s="7">
        <v>7.48</v>
      </c>
      <c r="C6" s="7">
        <v>2.75</v>
      </c>
      <c r="D6" s="8">
        <f>20*LOG10(C6/C12)</f>
        <v>1.9956376600918257</v>
      </c>
      <c r="E6" s="8">
        <f t="shared" si="0"/>
        <v>99.511668086070969</v>
      </c>
      <c r="F6" s="8">
        <f t="shared" si="1"/>
        <v>66.100068808317872</v>
      </c>
      <c r="G6" s="8">
        <f t="shared" si="2"/>
        <v>15.0975</v>
      </c>
    </row>
    <row r="7" spans="1:8">
      <c r="A7" s="12">
        <v>6</v>
      </c>
      <c r="B7" s="13">
        <v>7.35</v>
      </c>
      <c r="C7" s="13">
        <v>1</v>
      </c>
      <c r="D7" s="14">
        <f>20*LOG10(C7/C12)</f>
        <v>-6.7910162165134267</v>
      </c>
      <c r="E7" s="14">
        <f t="shared" si="0"/>
        <v>99.663953261676284</v>
      </c>
      <c r="F7" s="14">
        <f t="shared" si="1"/>
        <v>57.465700107317943</v>
      </c>
      <c r="G7" s="14">
        <f t="shared" si="2"/>
        <v>5.49</v>
      </c>
    </row>
    <row r="8" spans="1:8">
      <c r="A8" s="6">
        <v>7</v>
      </c>
      <c r="B8" s="7">
        <v>7.38</v>
      </c>
      <c r="C8" s="7">
        <v>3.6</v>
      </c>
      <c r="D8" s="8">
        <f>20*LOG10(C8/C12)</f>
        <v>4.3350337988323187</v>
      </c>
      <c r="E8" s="8">
        <f t="shared" si="0"/>
        <v>99.628572806899342</v>
      </c>
      <c r="F8" s="8">
        <f t="shared" si="1"/>
        <v>68.556369667886756</v>
      </c>
      <c r="G8" s="8">
        <f t="shared" si="2"/>
        <v>19.764000000000003</v>
      </c>
    </row>
    <row r="9" spans="1:8">
      <c r="A9" s="9">
        <v>8</v>
      </c>
      <c r="B9" s="10">
        <v>8.77</v>
      </c>
      <c r="C9" s="10">
        <v>0.57999999999999996</v>
      </c>
      <c r="D9" s="11">
        <f>20*LOG10(C9/C12)</f>
        <v>-11.522456345254682</v>
      </c>
      <c r="E9" s="11">
        <f t="shared" si="0"/>
        <v>98.129708176039387</v>
      </c>
      <c r="F9" s="11">
        <f t="shared" si="1"/>
        <v>51.20001489293977</v>
      </c>
      <c r="G9" s="11">
        <f t="shared" si="2"/>
        <v>3.1841999999999997</v>
      </c>
    </row>
    <row r="10" spans="1:8">
      <c r="A10" s="6">
        <v>9</v>
      </c>
      <c r="B10" s="7">
        <v>7.42</v>
      </c>
      <c r="C10" s="7">
        <v>2.5</v>
      </c>
      <c r="D10" s="8">
        <f>20*LOG10(C10/C12)</f>
        <v>1.1677839569273252</v>
      </c>
      <c r="E10" s="8">
        <f t="shared" si="0"/>
        <v>99.581621937779644</v>
      </c>
      <c r="F10" s="8">
        <f t="shared" si="1"/>
        <v>65.342168956862054</v>
      </c>
      <c r="G10" s="8">
        <f t="shared" si="2"/>
        <v>13.725000000000001</v>
      </c>
    </row>
    <row r="11" spans="1:8" ht="15.75" thickBot="1">
      <c r="A11" s="15">
        <v>10</v>
      </c>
      <c r="B11" s="16">
        <v>7.45</v>
      </c>
      <c r="C11" s="16">
        <v>1.64</v>
      </c>
      <c r="D11" s="17">
        <f>20*LOG10(C11/C12)</f>
        <v>-2.4941392555594692</v>
      </c>
      <c r="E11" s="17">
        <f t="shared" si="0"/>
        <v>99.546574588394336</v>
      </c>
      <c r="F11" s="17">
        <f t="shared" si="1"/>
        <v>61.64519839498994</v>
      </c>
      <c r="G11" s="17">
        <f t="shared" si="2"/>
        <v>9.0036000000000005</v>
      </c>
    </row>
    <row r="12" spans="1:8" ht="15.75" thickBot="1">
      <c r="A12" s="4" t="s">
        <v>1</v>
      </c>
      <c r="B12" s="21">
        <f>AVERAGE(B2:B11)</f>
        <v>7.556</v>
      </c>
      <c r="C12" s="21">
        <f>AVERAGE(C2:C11)</f>
        <v>2.1854999999999998</v>
      </c>
      <c r="D12" s="21">
        <f>AVERAGE(D2:D11)</f>
        <v>-1.7769232052061823</v>
      </c>
      <c r="E12" s="5"/>
      <c r="F12" s="21">
        <f>AVERAGE(F2:F11)</f>
        <v>62.251313180978023</v>
      </c>
      <c r="G12" s="22">
        <f>AVERAGE(G2:G11)</f>
        <v>11.998394999999999</v>
      </c>
    </row>
    <row r="14" spans="1:8">
      <c r="A14" t="s">
        <v>4</v>
      </c>
    </row>
    <row r="15" spans="1:8">
      <c r="A15" t="s">
        <v>5</v>
      </c>
    </row>
    <row r="16" spans="1:8">
      <c r="A16" t="s">
        <v>23</v>
      </c>
    </row>
    <row r="17" spans="1:2">
      <c r="A17" t="s">
        <v>19</v>
      </c>
    </row>
    <row r="18" spans="1:2">
      <c r="A18" t="s">
        <v>20</v>
      </c>
    </row>
    <row r="19" spans="1:2">
      <c r="A19" t="s">
        <v>21</v>
      </c>
    </row>
    <row r="20" spans="1:2">
      <c r="A20" t="s">
        <v>22</v>
      </c>
    </row>
    <row r="21" spans="1:2">
      <c r="A21" t="s">
        <v>6</v>
      </c>
    </row>
    <row r="22" spans="1:2">
      <c r="A22" t="s">
        <v>17</v>
      </c>
    </row>
    <row r="23" spans="1:2">
      <c r="A23" t="s">
        <v>7</v>
      </c>
    </row>
    <row r="24" spans="1:2">
      <c r="A24" t="s">
        <v>8</v>
      </c>
    </row>
    <row r="25" spans="1:2">
      <c r="A25" t="s">
        <v>18</v>
      </c>
    </row>
    <row r="26" spans="1:2">
      <c r="A26" t="s">
        <v>9</v>
      </c>
    </row>
    <row r="27" spans="1:2">
      <c r="A27" t="s">
        <v>10</v>
      </c>
    </row>
    <row r="28" spans="1:2">
      <c r="A28" t="s">
        <v>12</v>
      </c>
    </row>
    <row r="30" spans="1:2">
      <c r="A30" s="18"/>
      <c r="B30" t="s">
        <v>14</v>
      </c>
    </row>
    <row r="31" spans="1:2">
      <c r="A31" s="19"/>
      <c r="B31" t="s">
        <v>13</v>
      </c>
    </row>
    <row r="32" spans="1:2">
      <c r="A32" s="20"/>
      <c r="B32" t="s">
        <v>15</v>
      </c>
    </row>
    <row r="33" spans="1:1">
      <c r="A33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i.kashin</dc:creator>
  <cp:lastModifiedBy>i.kashin</cp:lastModifiedBy>
  <dcterms:created xsi:type="dcterms:W3CDTF">2019-03-18T08:30:12Z</dcterms:created>
  <dcterms:modified xsi:type="dcterms:W3CDTF">2019-03-18T11:42:40Z</dcterms:modified>
</cp:coreProperties>
</file>