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ndrey\Hamp_6012A\Rev2\"/>
    </mc:Choice>
  </mc:AlternateContent>
  <bookViews>
    <workbookView xWindow="0" yWindow="0" windowWidth="34725" windowHeight="17985"/>
  </bookViews>
  <sheets>
    <sheet name="Списо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L30" i="1"/>
  <c r="L31" i="1"/>
  <c r="L33" i="1"/>
  <c r="L34" i="1"/>
  <c r="L35" i="1"/>
  <c r="L36" i="1"/>
  <c r="L37" i="1"/>
  <c r="L38" i="1"/>
  <c r="L39" i="1"/>
  <c r="L41" i="1"/>
  <c r="L43" i="1"/>
  <c r="L45" i="1"/>
  <c r="L46" i="1"/>
  <c r="L48" i="1"/>
  <c r="L49" i="1"/>
  <c r="L50" i="1"/>
  <c r="L51" i="1"/>
  <c r="L53" i="1"/>
  <c r="L54" i="1"/>
  <c r="L56" i="1"/>
  <c r="L58" i="1"/>
  <c r="L60" i="1"/>
  <c r="L61" i="1"/>
  <c r="L63" i="1"/>
  <c r="L64" i="1"/>
  <c r="L66" i="1"/>
  <c r="L68" i="1"/>
  <c r="L70" i="1"/>
  <c r="L72" i="1"/>
  <c r="L73" i="1"/>
  <c r="L76" i="1"/>
  <c r="L78" i="1"/>
  <c r="L79" i="1"/>
  <c r="L81" i="1"/>
  <c r="L83" i="1"/>
  <c r="L84" i="1"/>
  <c r="L85" i="1"/>
  <c r="L86" i="1"/>
  <c r="L87" i="1"/>
  <c r="L88" i="1"/>
  <c r="L89" i="1"/>
  <c r="L91" i="1"/>
  <c r="L92" i="1"/>
  <c r="L93" i="1"/>
  <c r="L94" i="1"/>
  <c r="L95" i="1"/>
  <c r="L96" i="1"/>
  <c r="L97" i="1"/>
  <c r="L99" i="1"/>
  <c r="L100" i="1"/>
  <c r="L102" i="1"/>
  <c r="L104" i="1"/>
  <c r="L105" i="1"/>
  <c r="L106" i="1"/>
  <c r="L107" i="1"/>
  <c r="L108" i="1"/>
  <c r="L109" i="1"/>
  <c r="L115" i="1"/>
  <c r="L27" i="1" l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118" i="1" l="1"/>
  <c r="L119" i="1" s="1"/>
</calcChain>
</file>

<file path=xl/sharedStrings.xml><?xml version="1.0" encoding="utf-8"?>
<sst xmlns="http://schemas.openxmlformats.org/spreadsheetml/2006/main" count="406" uniqueCount="325">
  <si>
    <t>тип элемента</t>
  </si>
  <si>
    <t>обозначение на схеме</t>
  </si>
  <si>
    <t>штук</t>
  </si>
  <si>
    <t>номинал</t>
  </si>
  <si>
    <t>параметр 1</t>
  </si>
  <si>
    <t>параметр 2</t>
  </si>
  <si>
    <t>тип корпуса</t>
  </si>
  <si>
    <t>к-во к заказу</t>
  </si>
  <si>
    <t>~цена за 1</t>
  </si>
  <si>
    <t>резисторы</t>
  </si>
  <si>
    <t>4,7</t>
  </si>
  <si>
    <t>thin film</t>
  </si>
  <si>
    <t>0204 melf</t>
  </si>
  <si>
    <t>594-MMA02040C4758FB3</t>
  </si>
  <si>
    <t>10</t>
  </si>
  <si>
    <t>594-MMA02040C1009FB3</t>
  </si>
  <si>
    <t>594-MMA02040C1509FB3</t>
  </si>
  <si>
    <t>594-MMA02040C8209FB3</t>
  </si>
  <si>
    <t>594-MMA02040C1800FB3</t>
  </si>
  <si>
    <t>594-MMA02040C2400FB3</t>
  </si>
  <si>
    <t>594-MMA02040C5600FB3</t>
  </si>
  <si>
    <t>1k0</t>
  </si>
  <si>
    <t>594-MMA02040C1001FB3</t>
  </si>
  <si>
    <t>1k2</t>
  </si>
  <si>
    <t>594-MMA02040C1201FB3</t>
  </si>
  <si>
    <t>Rp6,Rp8</t>
  </si>
  <si>
    <t>1k5</t>
  </si>
  <si>
    <t>594-MMA02040C1501FB3</t>
  </si>
  <si>
    <t>1k8</t>
  </si>
  <si>
    <t>594-MMA02040C1801FB3</t>
  </si>
  <si>
    <t>2k7</t>
  </si>
  <si>
    <t>594-MMA02040C2701FB3</t>
  </si>
  <si>
    <t>3k3</t>
  </si>
  <si>
    <t>594-MMA02040C3301FB3</t>
  </si>
  <si>
    <t>3k6</t>
  </si>
  <si>
    <t>594-MMA02040C3601FB3</t>
  </si>
  <si>
    <t>8k2</t>
  </si>
  <si>
    <t>594-MMA02040C8201FB3</t>
  </si>
  <si>
    <t>10k</t>
  </si>
  <si>
    <t>594-MMA02040C1002FB3</t>
  </si>
  <si>
    <t>18k</t>
  </si>
  <si>
    <t>594-MMA02040C1822FB3</t>
  </si>
  <si>
    <t>27k</t>
  </si>
  <si>
    <t>594-MMA02040C2702FB3</t>
  </si>
  <si>
    <t>300k</t>
  </si>
  <si>
    <t>594-MMA02040C3003FB3</t>
  </si>
  <si>
    <t>0805</t>
  </si>
  <si>
    <t>754-RR1220P-101D</t>
  </si>
  <si>
    <t>100k</t>
  </si>
  <si>
    <t>15</t>
  </si>
  <si>
    <t>thick film</t>
  </si>
  <si>
    <t>603-RC0805FR-0756RL</t>
  </si>
  <si>
    <t>603-RC0805FR-07220RL</t>
  </si>
  <si>
    <t>603-RC0805FR-071KL</t>
  </si>
  <si>
    <t>603-RC0805FR-0710KL</t>
  </si>
  <si>
    <t>47k</t>
  </si>
  <si>
    <t>603-RC0805FR-0747KL</t>
  </si>
  <si>
    <t>603-RC0805FR-07100KL</t>
  </si>
  <si>
    <t>2M2</t>
  </si>
  <si>
    <t>603-RC0805FR-072M2L</t>
  </si>
  <si>
    <t>0.5</t>
  </si>
  <si>
    <t>1206</t>
  </si>
  <si>
    <t>603-RC1206JR-071RL</t>
  </si>
  <si>
    <t>Rp1,Rp2</t>
  </si>
  <si>
    <t>47</t>
  </si>
  <si>
    <t>выводной</t>
  </si>
  <si>
    <t>2 Вт</t>
  </si>
  <si>
    <t>10 мм</t>
  </si>
  <si>
    <t>71-CCF0247R0JKE36</t>
  </si>
  <si>
    <t>конденсаторы</t>
  </si>
  <si>
    <t>100n</t>
  </si>
  <si>
    <t>&gt;50V</t>
  </si>
  <si>
    <t>X7R</t>
  </si>
  <si>
    <t>81-GCM21BR71H104MA7L</t>
  </si>
  <si>
    <t>1u0</t>
  </si>
  <si>
    <t>81-GCM21BR71H105MA3L</t>
  </si>
  <si>
    <t>G0G</t>
  </si>
  <si>
    <t>33p</t>
  </si>
  <si>
    <t>77-VJ0805A330GXACBC</t>
  </si>
  <si>
    <t>470p</t>
  </si>
  <si>
    <t>77-VJ0805A471GXACBC</t>
  </si>
  <si>
    <t>10n</t>
  </si>
  <si>
    <t>77-VJ0805Y103KXXCBC</t>
  </si>
  <si>
    <t>4u7</t>
  </si>
  <si>
    <t>25-50V</t>
  </si>
  <si>
    <t>963-GMK316AB7475KLHT</t>
  </si>
  <si>
    <t>Cp8,Cp9</t>
  </si>
  <si>
    <t>&gt;100V (200V)</t>
  </si>
  <si>
    <t>77-VJ1206Y104MXCMT</t>
  </si>
  <si>
    <t>77-VJ1206A103JXATBC</t>
  </si>
  <si>
    <t>C1,C2</t>
  </si>
  <si>
    <t>2u2</t>
  </si>
  <si>
    <t>полипропилен (PP)</t>
  </si>
  <si>
    <t>22x15, выводы 15 мм</t>
  </si>
  <si>
    <t>667-ECW-FD2W225J</t>
  </si>
  <si>
    <t>1000u</t>
  </si>
  <si>
    <t>16V</t>
  </si>
  <si>
    <t xml:space="preserve"> LowESR</t>
  </si>
  <si>
    <t>D=10 мм, выводы 5 мм</t>
  </si>
  <si>
    <t>667-EEU-FR1C102</t>
  </si>
  <si>
    <t>470u</t>
  </si>
  <si>
    <t>любой</t>
  </si>
  <si>
    <t>647-UHE1C471MPD6</t>
  </si>
  <si>
    <t>C11,C12,C15,C16</t>
  </si>
  <si>
    <t>4700u</t>
  </si>
  <si>
    <t>D=12/15 мм,          выводы 5/7.5 мм</t>
  </si>
  <si>
    <t>667-ECA-1CHG472</t>
  </si>
  <si>
    <t>25V</t>
  </si>
  <si>
    <t>647-UVK1E472MHD</t>
  </si>
  <si>
    <t>&gt;=16V</t>
  </si>
  <si>
    <t>SMD, D ~ 5 мм</t>
  </si>
  <si>
    <t>667-EEE-1VA220WR</t>
  </si>
  <si>
    <t>25/35V</t>
  </si>
  <si>
    <t>Panasonic FC/FK</t>
  </si>
  <si>
    <t>SMD, D ~ 10 мм</t>
  </si>
  <si>
    <t>667-EEE-FC1E471P</t>
  </si>
  <si>
    <t>Сp1</t>
  </si>
  <si>
    <t>0.22u</t>
  </si>
  <si>
    <t>X2</t>
  </si>
  <si>
    <t>выводы 15 мм</t>
  </si>
  <si>
    <t>594-2222-336-20224</t>
  </si>
  <si>
    <t>синфазные дроссели</t>
  </si>
  <si>
    <t>выводы ~ 12.7x10 mm</t>
  </si>
  <si>
    <t>81-PLH10AN3711R0P2B</t>
  </si>
  <si>
    <t>1-2 mHn</t>
  </si>
  <si>
    <t>бифилярный</t>
  </si>
  <si>
    <t>Bourns/Epcos/Murata</t>
  </si>
  <si>
    <t>SMD, корпус ~6x7.5mm</t>
  </si>
  <si>
    <t>652-DR331-105BE</t>
  </si>
  <si>
    <t>871-B82793C0225N265</t>
  </si>
  <si>
    <t>580-50225C</t>
  </si>
  <si>
    <t>бусины</t>
  </si>
  <si>
    <t>~300 Ohm</t>
  </si>
  <si>
    <t>общего применения</t>
  </si>
  <si>
    <t>BLM21AG</t>
  </si>
  <si>
    <t>81-BLM21AG331SN1</t>
  </si>
  <si>
    <t>диоды</t>
  </si>
  <si>
    <t>BAV116 /4148</t>
  </si>
  <si>
    <t>sod323-2 (0805)</t>
  </si>
  <si>
    <t>621-BAV116WSQ-7</t>
  </si>
  <si>
    <t>Dp1,Dp2,Dp3,Dp4,Dp5, Dp6,Dp7,Dp8,Dp9,Dp10</t>
  </si>
  <si>
    <t>MSS1P3-MSS1P6</t>
  </si>
  <si>
    <t>&gt;=1A, 30 V</t>
  </si>
  <si>
    <t>Shottky</t>
  </si>
  <si>
    <t>625-MSS1P4-M3</t>
  </si>
  <si>
    <t>стабилитроны</t>
  </si>
  <si>
    <t>TZM5221B</t>
  </si>
  <si>
    <t>2.2V</t>
  </si>
  <si>
    <t xml:space="preserve"> &gt;400 mW</t>
  </si>
  <si>
    <t>sod80 (1206)</t>
  </si>
  <si>
    <t>78-TZM5221B</t>
  </si>
  <si>
    <t>транзисторы</t>
  </si>
  <si>
    <t>Q1</t>
  </si>
  <si>
    <t>2N7002</t>
  </si>
  <si>
    <t>sot23</t>
  </si>
  <si>
    <t>863-2N7002LT1G</t>
  </si>
  <si>
    <t>Q8,Q10</t>
  </si>
  <si>
    <t>MMBT3906</t>
  </si>
  <si>
    <t>863-MMBT3906LT1G</t>
  </si>
  <si>
    <t>Q5</t>
  </si>
  <si>
    <t>MMBT3904</t>
  </si>
  <si>
    <t>863-MMBT3904LT1G</t>
  </si>
  <si>
    <t>Q7</t>
  </si>
  <si>
    <t>PZT3906</t>
  </si>
  <si>
    <t>sot-223</t>
  </si>
  <si>
    <t>512-PZT3906</t>
  </si>
  <si>
    <t>Q4</t>
  </si>
  <si>
    <t>PZT3904</t>
  </si>
  <si>
    <t>512-PZT3904</t>
  </si>
  <si>
    <t>Q2,Q6</t>
  </si>
  <si>
    <t>PZT2907A</t>
  </si>
  <si>
    <t>863-PZT2907AT3G</t>
  </si>
  <si>
    <t>Q3,Q9</t>
  </si>
  <si>
    <t>PZT2222A</t>
  </si>
  <si>
    <t>863-PZT2222AT3G</t>
  </si>
  <si>
    <t>микросхемы</t>
  </si>
  <si>
    <t>U1</t>
  </si>
  <si>
    <t>Attiny24A</t>
  </si>
  <si>
    <t>soic14</t>
  </si>
  <si>
    <t>556-ATTINY24A-SSFR</t>
  </si>
  <si>
    <t>U3,U6</t>
  </si>
  <si>
    <t>LM339</t>
  </si>
  <si>
    <t>595-LM339ADRG4</t>
  </si>
  <si>
    <t>U8</t>
  </si>
  <si>
    <t>LM393A</t>
  </si>
  <si>
    <t>soic8</t>
  </si>
  <si>
    <t>595-LM393ADR</t>
  </si>
  <si>
    <t>U9</t>
  </si>
  <si>
    <t>AD8066</t>
  </si>
  <si>
    <t>584-AD8066ARZ-R7</t>
  </si>
  <si>
    <t>U4,U5</t>
  </si>
  <si>
    <t>THS6012</t>
  </si>
  <si>
    <t>so20 power pad</t>
  </si>
  <si>
    <t>595-THS6012CDWP</t>
  </si>
  <si>
    <t>U2</t>
  </si>
  <si>
    <t>LM317</t>
  </si>
  <si>
    <t>sot223</t>
  </si>
  <si>
    <t>595-LM317DCYR</t>
  </si>
  <si>
    <t>TO220</t>
  </si>
  <si>
    <t>511-LM317T</t>
  </si>
  <si>
    <t>реле</t>
  </si>
  <si>
    <t>LS1,LS2,LS3,LS4,LS5,LS6</t>
  </si>
  <si>
    <t>IM42/43 TR/GR</t>
  </si>
  <si>
    <t>4.5-5V, latch</t>
  </si>
  <si>
    <t>~10x6 mm</t>
  </si>
  <si>
    <t>655-5-1462039-7</t>
  </si>
  <si>
    <t>LS7</t>
  </si>
  <si>
    <t>IM07/17 TR/GR</t>
  </si>
  <si>
    <t>24V</t>
  </si>
  <si>
    <t>655-IM07GR</t>
  </si>
  <si>
    <t>радиатор</t>
  </si>
  <si>
    <t>513002B02500G</t>
  </si>
  <si>
    <t xml:space="preserve">13.4 C/W </t>
  </si>
  <si>
    <t>Aavid Thermalloy</t>
  </si>
  <si>
    <t>532-513002B25G</t>
  </si>
  <si>
    <t>клеммы</t>
  </si>
  <si>
    <t>20020327-D031B01LF</t>
  </si>
  <si>
    <t>3 контакта</t>
  </si>
  <si>
    <t>шаг 3.81 мм</t>
  </si>
  <si>
    <t>649-220327-D031B01LF</t>
  </si>
  <si>
    <t>KK396-3, "папа"</t>
  </si>
  <si>
    <t>шаг 3.96 мм</t>
  </si>
  <si>
    <t>538-26-60-4030</t>
  </si>
  <si>
    <t>KK396-3, "мама"</t>
  </si>
  <si>
    <t>538-09-50-8033</t>
  </si>
  <si>
    <t>KK396-3, контакт</t>
  </si>
  <si>
    <t>538-08-50-0106</t>
  </si>
  <si>
    <t>4 контакта</t>
  </si>
  <si>
    <t>649-220327-D041B01LF</t>
  </si>
  <si>
    <t>IDC10</t>
  </si>
  <si>
    <t>649-67997-410HLF</t>
  </si>
  <si>
    <t>J6</t>
  </si>
  <si>
    <t>трансформатор</t>
  </si>
  <si>
    <t>FL10/12</t>
  </si>
  <si>
    <t>10-18Вт 2х12V</t>
  </si>
  <si>
    <t>итого</t>
  </si>
  <si>
    <t>+ % от каталожной цены</t>
  </si>
  <si>
    <t>C3,C17,C18,C19,C20</t>
  </si>
  <si>
    <t>C7,C6</t>
  </si>
  <si>
    <t>10-22u</t>
  </si>
  <si>
    <t>C13,C14</t>
  </si>
  <si>
    <t>C21,C23,</t>
  </si>
  <si>
    <t>C47,C51</t>
  </si>
  <si>
    <t>C22,C24,C39,C40,C54,C66,C67,C68</t>
  </si>
  <si>
    <t>C43,C46,C48,C49,C50,C62</t>
  </si>
  <si>
    <t>C55,C57,C63,C65</t>
  </si>
  <si>
    <t>D10,D11,D12,D13 /D2,D3,D4,D5,D6,D7,D14</t>
  </si>
  <si>
    <t>D9,D8</t>
  </si>
  <si>
    <t>J1,J2,J9</t>
  </si>
  <si>
    <t>J7</t>
  </si>
  <si>
    <t xml:space="preserve">IDC2 (только LED), IDC4 </t>
  </si>
  <si>
    <t>или не запаивать</t>
  </si>
  <si>
    <t xml:space="preserve">20020327-D041B01LF </t>
  </si>
  <si>
    <t>J5, J8</t>
  </si>
  <si>
    <t>J3, J4</t>
  </si>
  <si>
    <t>Закоротить каплей припоя после прошивки МК</t>
  </si>
  <si>
    <t>Нужны только в сочетании с РГ от Antecom</t>
  </si>
  <si>
    <t>Т1</t>
  </si>
  <si>
    <t>J10, J11</t>
  </si>
  <si>
    <t>Перемычки, изолированный провод</t>
  </si>
  <si>
    <t>L1,L7,L8,L9,L10,L11,L12,L13,L14</t>
  </si>
  <si>
    <t>L2,L3,L5,L6</t>
  </si>
  <si>
    <t>Lp1-сетевой  L4-перемот</t>
  </si>
  <si>
    <t>R3,R137</t>
  </si>
  <si>
    <t>R4,R59,R61,R68,R69,R138</t>
  </si>
  <si>
    <t>R6,R96,R121,R140</t>
  </si>
  <si>
    <t>R7,R127,R128,R141</t>
  </si>
  <si>
    <t xml:space="preserve">R8,R9,R10,R11,R22 </t>
  </si>
  <si>
    <t>R16,R17,R30,R31,R32,R33,R37,R43</t>
  </si>
  <si>
    <t>R19,R25,R84,R85,R88,R93,R115</t>
  </si>
  <si>
    <t>R20,R24,R78,R82,R86,R89</t>
  </si>
  <si>
    <t>R26,R27,R28,R29,R36, R39,R42,R45,R133,R134</t>
  </si>
  <si>
    <t>R38,R44</t>
  </si>
  <si>
    <t>R49,R48</t>
  </si>
  <si>
    <t xml:space="preserve">0.5 Ом  = два по 1 Ом </t>
  </si>
  <si>
    <t>R53,R56,R60,R62,R65,R66,R71,R74</t>
  </si>
  <si>
    <t>R80,R90</t>
  </si>
  <si>
    <t>R5,R94,R139</t>
  </si>
  <si>
    <t>R97,R105,R122</t>
  </si>
  <si>
    <t>220k</t>
  </si>
  <si>
    <t>R100,R118</t>
  </si>
  <si>
    <t>R102,R108,R109,R113</t>
  </si>
  <si>
    <t>R101,R119</t>
  </si>
  <si>
    <t>27</t>
  </si>
  <si>
    <t>R124,R123</t>
  </si>
  <si>
    <t>R126,R125</t>
  </si>
  <si>
    <t>R130,R129</t>
  </si>
  <si>
    <t>R143,R142</t>
  </si>
  <si>
    <t>820</t>
  </si>
  <si>
    <t>R35,R41</t>
  </si>
  <si>
    <t>R34,R40,R46,R47,R52,R54, R55,R57,R70,R72,R73,R75</t>
  </si>
  <si>
    <t>R2,R15,R95,R120,R136</t>
  </si>
  <si>
    <t>итоговая цена</t>
  </si>
  <si>
    <t>10k (3k3 - 15k)</t>
  </si>
  <si>
    <r>
      <t>R98</t>
    </r>
    <r>
      <rPr>
        <sz val="11"/>
        <color rgb="FFFF0000"/>
        <rFont val="Calibri"/>
        <family val="2"/>
        <scheme val="minor"/>
      </rPr>
      <t>*</t>
    </r>
    <r>
      <rPr>
        <sz val="11"/>
        <rFont val="Calibri"/>
        <family val="2"/>
        <scheme val="minor"/>
      </rPr>
      <t>,R116</t>
    </r>
    <r>
      <rPr>
        <sz val="11"/>
        <color rgb="FFFF0000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   </t>
    </r>
    <r>
      <rPr>
        <i/>
        <sz val="11"/>
        <rFont val="Calibri"/>
        <family val="2"/>
        <scheme val="minor"/>
      </rPr>
      <t>(Определяет Ку)</t>
    </r>
  </si>
  <si>
    <t>100</t>
  </si>
  <si>
    <t>R21,R23,R81,R83,R92,R103,R112</t>
  </si>
  <si>
    <t>R14,R50,R51,R76,R77,R91,R111</t>
  </si>
  <si>
    <t>R104,R106,R110,R114</t>
  </si>
  <si>
    <t>C25,C26,C27,C30,C37, C38,C41,C42,C56,C64</t>
  </si>
  <si>
    <t>C28,C29,C31,C32,C33, C34,C35,C36,C59,C60</t>
  </si>
  <si>
    <t>1n0</t>
  </si>
  <si>
    <r>
      <t>R18,</t>
    </r>
    <r>
      <rPr>
        <sz val="11"/>
        <color rgb="FF0070C0"/>
        <rFont val="Calibri"/>
        <family val="2"/>
        <scheme val="minor"/>
      </rPr>
      <t>Rp5,Rp7</t>
    </r>
  </si>
  <si>
    <r>
      <t>R1,R58,R63,R64,R67,R79,R87,R99, R117,R131,R132,R135,</t>
    </r>
    <r>
      <rPr>
        <sz val="11"/>
        <color rgb="FF0070C0"/>
        <rFont val="Calibri"/>
        <family val="2"/>
        <scheme val="minor"/>
      </rPr>
      <t>Rp3,Rp4</t>
    </r>
  </si>
  <si>
    <r>
      <t xml:space="preserve">C4,C8,C44,C45,C52,C53,C58,C61, </t>
    </r>
    <r>
      <rPr>
        <sz val="11"/>
        <color rgb="FF0070C0"/>
        <rFont val="Calibri"/>
        <family val="2"/>
        <scheme val="minor"/>
      </rPr>
      <t>Cp10,Cp11</t>
    </r>
  </si>
  <si>
    <r>
      <t>C5,C9,C10,</t>
    </r>
    <r>
      <rPr>
        <sz val="11"/>
        <color rgb="FF0070C0"/>
        <rFont val="Calibri"/>
        <family val="2"/>
        <scheme val="minor"/>
      </rPr>
      <t>Cp4,Cp5,Cp6,Cp7</t>
    </r>
  </si>
  <si>
    <r>
      <t xml:space="preserve">L4*, </t>
    </r>
    <r>
      <rPr>
        <sz val="11"/>
        <color rgb="FF0070C0"/>
        <rFont val="Calibri"/>
        <family val="2"/>
        <scheme val="minor"/>
      </rPr>
      <t>Lp1</t>
    </r>
  </si>
  <si>
    <r>
      <rPr>
        <i/>
        <sz val="11"/>
        <color theme="0" tint="-4.9989318521683403E-2"/>
        <rFont val="Calibri"/>
        <family val="2"/>
        <scheme val="minor"/>
      </rPr>
      <t>.-</t>
    </r>
    <r>
      <rPr>
        <i/>
        <sz val="11"/>
        <color theme="1" tint="0.499984740745262"/>
        <rFont val="Calibri"/>
        <family val="2"/>
        <scheme val="minor"/>
      </rPr>
      <t xml:space="preserve">Обозначения синим цветом с индексом "p" (например, </t>
    </r>
    <r>
      <rPr>
        <i/>
        <sz val="11"/>
        <color rgb="FF0070C0"/>
        <rFont val="Calibri"/>
        <family val="2"/>
        <scheme val="minor"/>
      </rPr>
      <t>Rp1</t>
    </r>
    <r>
      <rPr>
        <i/>
        <sz val="11"/>
        <color theme="1" tint="0.499984740745262"/>
        <rFont val="Calibri"/>
        <family val="2"/>
        <scheme val="minor"/>
      </rPr>
      <t xml:space="preserve">) относятся к плате блока питания.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0" tint="-4.9989318521683403E-2"/>
        <rFont val="Calibri"/>
        <family val="2"/>
        <scheme val="minor"/>
      </rPr>
      <t xml:space="preserve"> .-</t>
    </r>
    <r>
      <rPr>
        <i/>
        <sz val="11"/>
        <color theme="1" tint="0.499984740745262"/>
        <rFont val="Calibri"/>
        <family val="2"/>
        <scheme val="minor"/>
      </rPr>
      <t>R98</t>
    </r>
    <r>
      <rPr>
        <i/>
        <sz val="11"/>
        <color rgb="FFFF0000"/>
        <rFont val="Calibri"/>
        <family val="2"/>
        <scheme val="minor"/>
      </rPr>
      <t>*</t>
    </r>
    <r>
      <rPr>
        <i/>
        <sz val="11"/>
        <color theme="1" tint="0.499984740745262"/>
        <rFont val="Calibri"/>
        <family val="2"/>
        <scheme val="minor"/>
      </rPr>
      <t>/R116</t>
    </r>
    <r>
      <rPr>
        <i/>
        <sz val="11"/>
        <color rgb="FFFF0000"/>
        <rFont val="Calibri"/>
        <family val="2"/>
        <scheme val="minor"/>
      </rPr>
      <t>*</t>
    </r>
    <r>
      <rPr>
        <i/>
        <sz val="11"/>
        <color theme="1" tint="0.499984740745262"/>
        <rFont val="Calibri"/>
        <family val="2"/>
        <scheme val="minor"/>
      </rPr>
      <t xml:space="preserve"> (совместно с R99/R117 и R95/R120,R96/R121) определяют усиление (Ку)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0" tint="-4.9989318521683403E-2"/>
        <rFont val="Calibri"/>
        <family val="2"/>
        <scheme val="minor"/>
      </rPr>
      <t>.-</t>
    </r>
    <r>
      <rPr>
        <i/>
        <sz val="11"/>
        <color theme="1" tint="0.499984740745262"/>
        <rFont val="Calibri"/>
        <family val="2"/>
        <scheme val="minor"/>
      </rPr>
      <t>"количество к заказу" - проставить самостоятельно</t>
    </r>
  </si>
  <si>
    <t>594-MMA02040C2709FB3</t>
  </si>
  <si>
    <t>594-MMA02040C8200FB3</t>
  </si>
  <si>
    <t>754-RR1220P-224D</t>
  </si>
  <si>
    <t>754-RR1220Q-150D</t>
  </si>
  <si>
    <t>80-C0805C102J5GAC</t>
  </si>
  <si>
    <t>поз. в Mouser</t>
  </si>
  <si>
    <t>12.7х35 высота &gt;=25.4</t>
  </si>
  <si>
    <t>а) UI39 68х57 мм:
Block FL10/12
Hahn BVUI3920093
Myrra 45039
б) Talema 70042K</t>
  </si>
  <si>
    <t>micro SMP или больше,
вплоть до SMB (5 мм)</t>
  </si>
  <si>
    <t>Murata PLH10
или Epcos B82732R
Для L4 - удалить сердечник,
намотать 2х 30-40 витков
проводом d~0.6 мм</t>
  </si>
  <si>
    <t>0.37 mHn
(при применении тороидного
трансформатора
10-20 mHn)</t>
  </si>
  <si>
    <t>например
Vishay Beyshlag MMA0204</t>
  </si>
  <si>
    <t>например susumu 0.5%</t>
  </si>
  <si>
    <t>Cp2,Cp3</t>
  </si>
  <si>
    <r>
      <t>J12,</t>
    </r>
    <r>
      <rPr>
        <sz val="11"/>
        <color rgb="FF0070C0"/>
        <rFont val="Calibri"/>
        <family val="2"/>
        <scheme val="minor"/>
      </rPr>
      <t>Jp2</t>
    </r>
  </si>
  <si>
    <t>Jp1</t>
  </si>
  <si>
    <t>Up1,Up2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</si>
</sst>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 tint="-4.9989318521683403E-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rgb="FFFFF0F0"/>
        <bgColor indexed="64"/>
      </patternFill>
    </fill>
    <fill>
      <patternFill patternType="solid">
        <fgColor rgb="FFE0FFF0"/>
        <bgColor indexed="64"/>
      </patternFill>
    </fill>
    <fill>
      <patternFill patternType="solid">
        <fgColor rgb="FFFFF0FF"/>
        <bgColor indexed="64"/>
      </patternFill>
    </fill>
    <fill>
      <patternFill patternType="solid">
        <fgColor rgb="FFFFFFF2"/>
        <bgColor indexed="64"/>
      </patternFill>
    </fill>
    <fill>
      <patternFill patternType="solid">
        <fgColor rgb="FFEFF9FF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/>
      <right/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auto="1"/>
      </left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1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49" fontId="0" fillId="2" borderId="0" xfId="0" applyNumberForma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 wrapText="1"/>
    </xf>
    <xf numFmtId="0" fontId="0" fillId="3" borderId="0" xfId="0" applyFill="1" applyBorder="1" applyAlignment="1">
      <alignment horizontal="center" vertical="center"/>
    </xf>
    <xf numFmtId="49" fontId="0" fillId="3" borderId="8" xfId="0" applyNumberFormat="1" applyFill="1" applyBorder="1" applyAlignment="1">
      <alignment vertical="center"/>
    </xf>
    <xf numFmtId="0" fontId="0" fillId="3" borderId="9" xfId="0" applyFill="1" applyBorder="1" applyAlignment="1">
      <alignment horizontal="left" vertical="center"/>
    </xf>
    <xf numFmtId="0" fontId="0" fillId="3" borderId="9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4" borderId="16" xfId="0" applyFill="1" applyBorder="1" applyAlignment="1">
      <alignment horizontal="center" vertical="center"/>
    </xf>
    <xf numFmtId="0" fontId="0" fillId="4" borderId="15" xfId="0" applyFill="1" applyBorder="1" applyAlignment="1">
      <alignment vertical="center"/>
    </xf>
    <xf numFmtId="0" fontId="6" fillId="4" borderId="14" xfId="1" applyFill="1" applyBorder="1" applyAlignment="1">
      <alignment horizontal="left" vertical="center"/>
    </xf>
    <xf numFmtId="2" fontId="0" fillId="4" borderId="15" xfId="0" applyNumberFormat="1" applyFill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0" fillId="4" borderId="20" xfId="0" applyFill="1" applyBorder="1" applyAlignment="1">
      <alignment horizontal="center" vertical="center"/>
    </xf>
    <xf numFmtId="49" fontId="0" fillId="4" borderId="17" xfId="0" applyNumberFormat="1" applyFill="1" applyBorder="1" applyAlignment="1">
      <alignment horizontal="center" vertical="center"/>
    </xf>
    <xf numFmtId="0" fontId="0" fillId="4" borderId="18" xfId="0" applyFill="1" applyBorder="1" applyAlignment="1">
      <alignment vertical="center"/>
    </xf>
    <xf numFmtId="0" fontId="5" fillId="4" borderId="18" xfId="0" applyFont="1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6" fillId="4" borderId="18" xfId="1" applyFill="1" applyBorder="1" applyAlignment="1">
      <alignment horizontal="left" vertical="center"/>
    </xf>
    <xf numFmtId="2" fontId="0" fillId="4" borderId="19" xfId="0" applyNumberFormat="1" applyFill="1" applyBorder="1" applyAlignment="1">
      <alignment horizontal="right" vertical="center"/>
    </xf>
    <xf numFmtId="0" fontId="0" fillId="2" borderId="21" xfId="0" applyFill="1" applyBorder="1" applyAlignment="1">
      <alignment vertical="center"/>
    </xf>
    <xf numFmtId="0" fontId="0" fillId="4" borderId="25" xfId="0" applyFill="1" applyBorder="1" applyAlignment="1">
      <alignment horizontal="center" vertical="center"/>
    </xf>
    <xf numFmtId="49" fontId="0" fillId="4" borderId="22" xfId="0" applyNumberFormat="1" applyFill="1" applyBorder="1" applyAlignment="1">
      <alignment horizontal="center" vertical="center"/>
    </xf>
    <xf numFmtId="0" fontId="0" fillId="4" borderId="23" xfId="0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6" fillId="4" borderId="23" xfId="1" applyFill="1" applyBorder="1" applyAlignment="1">
      <alignment horizontal="left" vertical="center"/>
    </xf>
    <xf numFmtId="2" fontId="0" fillId="4" borderId="24" xfId="0" applyNumberFormat="1" applyFill="1" applyBorder="1" applyAlignment="1">
      <alignment horizontal="right" vertical="center"/>
    </xf>
    <xf numFmtId="0" fontId="0" fillId="4" borderId="29" xfId="0" applyFill="1" applyBorder="1" applyAlignment="1">
      <alignment horizontal="center" vertical="center"/>
    </xf>
    <xf numFmtId="49" fontId="0" fillId="4" borderId="26" xfId="0" applyNumberFormat="1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5" fillId="4" borderId="27" xfId="0" applyFont="1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0" fontId="0" fillId="4" borderId="27" xfId="0" applyFill="1" applyBorder="1" applyAlignment="1">
      <alignment horizontal="left" vertical="center"/>
    </xf>
    <xf numFmtId="2" fontId="0" fillId="4" borderId="28" xfId="0" applyNumberFormat="1" applyFill="1" applyBorder="1" applyAlignment="1">
      <alignment horizontal="right" vertical="center"/>
    </xf>
    <xf numFmtId="0" fontId="0" fillId="5" borderId="16" xfId="0" applyFill="1" applyBorder="1" applyAlignment="1">
      <alignment horizontal="center" vertical="center"/>
    </xf>
    <xf numFmtId="49" fontId="0" fillId="5" borderId="13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vertical="center"/>
    </xf>
    <xf numFmtId="49" fontId="5" fillId="5" borderId="14" xfId="0" applyNumberFormat="1" applyFont="1" applyFill="1" applyBorder="1" applyAlignment="1">
      <alignment vertical="center"/>
    </xf>
    <xf numFmtId="49" fontId="0" fillId="5" borderId="15" xfId="0" applyNumberFormat="1" applyFill="1" applyBorder="1" applyAlignment="1">
      <alignment vertical="center"/>
    </xf>
    <xf numFmtId="0" fontId="6" fillId="5" borderId="14" xfId="1" applyFill="1" applyBorder="1" applyAlignment="1">
      <alignment horizontal="left" vertical="center"/>
    </xf>
    <xf numFmtId="2" fontId="0" fillId="5" borderId="15" xfId="0" applyNumberFormat="1" applyFill="1" applyBorder="1" applyAlignment="1">
      <alignment horizontal="right" vertical="center"/>
    </xf>
    <xf numFmtId="0" fontId="0" fillId="5" borderId="20" xfId="0" applyFill="1" applyBorder="1" applyAlignment="1">
      <alignment horizontal="center" vertical="center"/>
    </xf>
    <xf numFmtId="49" fontId="0" fillId="5" borderId="17" xfId="0" applyNumberFormat="1" applyFill="1" applyBorder="1" applyAlignment="1">
      <alignment horizontal="center" vertical="center"/>
    </xf>
    <xf numFmtId="0" fontId="0" fillId="5" borderId="18" xfId="0" applyFill="1" applyBorder="1" applyAlignment="1">
      <alignment vertical="center"/>
    </xf>
    <xf numFmtId="49" fontId="5" fillId="5" borderId="18" xfId="0" applyNumberFormat="1" applyFont="1" applyFill="1" applyBorder="1" applyAlignment="1">
      <alignment vertical="center"/>
    </xf>
    <xf numFmtId="49" fontId="0" fillId="5" borderId="19" xfId="0" applyNumberFormat="1" applyFill="1" applyBorder="1" applyAlignment="1">
      <alignment vertical="center"/>
    </xf>
    <xf numFmtId="0" fontId="6" fillId="5" borderId="18" xfId="1" applyFill="1" applyBorder="1" applyAlignment="1">
      <alignment horizontal="left" vertical="center"/>
    </xf>
    <xf numFmtId="2" fontId="0" fillId="5" borderId="19" xfId="0" applyNumberFormat="1" applyFill="1" applyBorder="1" applyAlignment="1">
      <alignment horizontal="right" vertical="center"/>
    </xf>
    <xf numFmtId="0" fontId="0" fillId="5" borderId="25" xfId="0" applyFill="1" applyBorder="1" applyAlignment="1">
      <alignment horizontal="center" vertical="center"/>
    </xf>
    <xf numFmtId="49" fontId="0" fillId="5" borderId="22" xfId="0" applyNumberFormat="1" applyFill="1" applyBorder="1" applyAlignment="1">
      <alignment horizontal="center" vertical="center"/>
    </xf>
    <xf numFmtId="0" fontId="0" fillId="5" borderId="23" xfId="0" applyFill="1" applyBorder="1" applyAlignment="1">
      <alignment vertical="center"/>
    </xf>
    <xf numFmtId="49" fontId="0" fillId="5" borderId="24" xfId="0" applyNumberFormat="1" applyFill="1" applyBorder="1" applyAlignment="1">
      <alignment vertical="center"/>
    </xf>
    <xf numFmtId="0" fontId="6" fillId="5" borderId="23" xfId="1" applyFill="1" applyBorder="1" applyAlignment="1">
      <alignment horizontal="left" vertical="center"/>
    </xf>
    <xf numFmtId="2" fontId="0" fillId="5" borderId="24" xfId="0" applyNumberFormat="1" applyFill="1" applyBorder="1" applyAlignment="1">
      <alignment horizontal="right" vertical="center"/>
    </xf>
    <xf numFmtId="0" fontId="0" fillId="5" borderId="12" xfId="0" applyFill="1" applyBorder="1" applyAlignment="1">
      <alignment horizontal="center" vertical="center"/>
    </xf>
    <xf numFmtId="49" fontId="0" fillId="5" borderId="30" xfId="0" applyNumberFormat="1" applyFill="1" applyBorder="1" applyAlignment="1">
      <alignment vertical="center"/>
    </xf>
    <xf numFmtId="0" fontId="0" fillId="5" borderId="31" xfId="0" applyFill="1" applyBorder="1" applyAlignment="1">
      <alignment vertical="center"/>
    </xf>
    <xf numFmtId="0" fontId="0" fillId="5" borderId="32" xfId="0" applyFill="1" applyBorder="1" applyAlignment="1">
      <alignment vertical="center"/>
    </xf>
    <xf numFmtId="0" fontId="0" fillId="5" borderId="31" xfId="0" applyFill="1" applyBorder="1" applyAlignment="1">
      <alignment horizontal="left" vertical="center"/>
    </xf>
    <xf numFmtId="2" fontId="0" fillId="5" borderId="32" xfId="0" applyNumberFormat="1" applyFill="1" applyBorder="1" applyAlignment="1">
      <alignment horizontal="right" vertical="center"/>
    </xf>
    <xf numFmtId="49" fontId="0" fillId="2" borderId="7" xfId="0" applyNumberFormat="1" applyFill="1" applyBorder="1" applyAlignment="1">
      <alignment vertical="center"/>
    </xf>
    <xf numFmtId="0" fontId="0" fillId="6" borderId="20" xfId="0" applyFill="1" applyBorder="1" applyAlignment="1">
      <alignment horizontal="center" vertical="center"/>
    </xf>
    <xf numFmtId="49" fontId="0" fillId="6" borderId="17" xfId="0" applyNumberFormat="1" applyFill="1" applyBorder="1" applyAlignment="1">
      <alignment horizontal="center" vertical="center"/>
    </xf>
    <xf numFmtId="49" fontId="0" fillId="6" borderId="18" xfId="0" applyNumberFormat="1" applyFill="1" applyBorder="1" applyAlignment="1">
      <alignment vertical="center"/>
    </xf>
    <xf numFmtId="49" fontId="0" fillId="6" borderId="19" xfId="0" applyNumberFormat="1" applyFill="1" applyBorder="1" applyAlignment="1">
      <alignment vertical="center"/>
    </xf>
    <xf numFmtId="0" fontId="6" fillId="6" borderId="18" xfId="1" applyFill="1" applyBorder="1" applyAlignment="1">
      <alignment horizontal="left" vertical="center"/>
    </xf>
    <xf numFmtId="2" fontId="0" fillId="6" borderId="19" xfId="0" applyNumberFormat="1" applyFill="1" applyBorder="1" applyAlignment="1">
      <alignment horizontal="right" vertical="center"/>
    </xf>
    <xf numFmtId="0" fontId="0" fillId="6" borderId="18" xfId="0" applyFill="1" applyBorder="1" applyAlignment="1">
      <alignment vertical="center"/>
    </xf>
    <xf numFmtId="2" fontId="0" fillId="0" borderId="0" xfId="0" applyNumberFormat="1" applyAlignment="1">
      <alignment vertical="center"/>
    </xf>
    <xf numFmtId="0" fontId="0" fillId="6" borderId="25" xfId="0" applyFill="1" applyBorder="1" applyAlignment="1">
      <alignment horizontal="center" vertical="center"/>
    </xf>
    <xf numFmtId="49" fontId="0" fillId="6" borderId="22" xfId="0" applyNumberFormat="1" applyFill="1" applyBorder="1" applyAlignment="1">
      <alignment horizontal="center" vertical="center"/>
    </xf>
    <xf numFmtId="0" fontId="0" fillId="6" borderId="23" xfId="0" applyFill="1" applyBorder="1" applyAlignment="1">
      <alignment vertical="center"/>
    </xf>
    <xf numFmtId="49" fontId="0" fillId="6" borderId="24" xfId="0" applyNumberFormat="1" applyFill="1" applyBorder="1" applyAlignment="1">
      <alignment vertical="center"/>
    </xf>
    <xf numFmtId="0" fontId="6" fillId="6" borderId="23" xfId="1" applyFill="1" applyBorder="1" applyAlignment="1">
      <alignment horizontal="left" vertical="center"/>
    </xf>
    <xf numFmtId="2" fontId="0" fillId="6" borderId="24" xfId="0" applyNumberFormat="1" applyFill="1" applyBorder="1" applyAlignment="1">
      <alignment horizontal="right" vertical="center"/>
    </xf>
    <xf numFmtId="0" fontId="0" fillId="6" borderId="12" xfId="0" applyFill="1" applyBorder="1" applyAlignment="1">
      <alignment horizontal="center" vertical="center"/>
    </xf>
    <xf numFmtId="49" fontId="0" fillId="6" borderId="30" xfId="0" applyNumberFormat="1" applyFill="1" applyBorder="1" applyAlignment="1">
      <alignment vertical="center"/>
    </xf>
    <xf numFmtId="0" fontId="0" fillId="6" borderId="31" xfId="0" applyFill="1" applyBorder="1" applyAlignment="1">
      <alignment vertical="center"/>
    </xf>
    <xf numFmtId="0" fontId="0" fillId="6" borderId="32" xfId="0" applyFill="1" applyBorder="1" applyAlignment="1">
      <alignment vertical="center"/>
    </xf>
    <xf numFmtId="0" fontId="0" fillId="6" borderId="31" xfId="0" applyFill="1" applyBorder="1" applyAlignment="1">
      <alignment horizontal="left" vertical="center"/>
    </xf>
    <xf numFmtId="2" fontId="0" fillId="6" borderId="32" xfId="0" applyNumberFormat="1" applyFill="1" applyBorder="1" applyAlignment="1">
      <alignment horizontal="right" vertical="center"/>
    </xf>
    <xf numFmtId="0" fontId="0" fillId="7" borderId="25" xfId="0" applyFill="1" applyBorder="1" applyAlignment="1">
      <alignment horizontal="center" vertical="center"/>
    </xf>
    <xf numFmtId="49" fontId="0" fillId="7" borderId="22" xfId="0" applyNumberFormat="1" applyFill="1" applyBorder="1" applyAlignment="1">
      <alignment horizontal="center" vertical="center"/>
    </xf>
    <xf numFmtId="49" fontId="0" fillId="7" borderId="23" xfId="0" applyNumberFormat="1" applyFill="1" applyBorder="1" applyAlignment="1">
      <alignment vertical="center"/>
    </xf>
    <xf numFmtId="49" fontId="0" fillId="7" borderId="24" xfId="0" applyNumberFormat="1" applyFill="1" applyBorder="1" applyAlignment="1">
      <alignment vertical="center"/>
    </xf>
    <xf numFmtId="0" fontId="6" fillId="7" borderId="23" xfId="1" applyFill="1" applyBorder="1" applyAlignment="1">
      <alignment horizontal="left" vertical="center"/>
    </xf>
    <xf numFmtId="2" fontId="0" fillId="7" borderId="24" xfId="0" applyNumberFormat="1" applyFill="1" applyBorder="1" applyAlignment="1">
      <alignment horizontal="right" vertical="center"/>
    </xf>
    <xf numFmtId="0" fontId="0" fillId="7" borderId="12" xfId="0" applyFill="1" applyBorder="1" applyAlignment="1">
      <alignment horizontal="center" vertical="center"/>
    </xf>
    <xf numFmtId="49" fontId="0" fillId="7" borderId="30" xfId="0" applyNumberFormat="1" applyFill="1" applyBorder="1" applyAlignment="1">
      <alignment horizontal="center" vertical="center"/>
    </xf>
    <xf numFmtId="49" fontId="0" fillId="7" borderId="31" xfId="0" applyNumberFormat="1" applyFill="1" applyBorder="1" applyAlignment="1">
      <alignment vertical="center"/>
    </xf>
    <xf numFmtId="49" fontId="0" fillId="7" borderId="32" xfId="0" applyNumberFormat="1" applyFill="1" applyBorder="1" applyAlignment="1">
      <alignment vertical="center"/>
    </xf>
    <xf numFmtId="0" fontId="6" fillId="7" borderId="31" xfId="1" applyFill="1" applyBorder="1" applyAlignment="1">
      <alignment horizontal="left" vertical="center"/>
    </xf>
    <xf numFmtId="2" fontId="0" fillId="7" borderId="32" xfId="0" applyNumberFormat="1" applyFill="1" applyBorder="1" applyAlignment="1">
      <alignment horizontal="right" vertical="center"/>
    </xf>
    <xf numFmtId="0" fontId="0" fillId="8" borderId="25" xfId="0" applyFill="1" applyBorder="1" applyAlignment="1">
      <alignment horizontal="center" vertical="center"/>
    </xf>
    <xf numFmtId="49" fontId="0" fillId="8" borderId="22" xfId="0" applyNumberFormat="1" applyFill="1" applyBorder="1" applyAlignment="1">
      <alignment horizontal="center" vertical="center"/>
    </xf>
    <xf numFmtId="49" fontId="0" fillId="8" borderId="23" xfId="0" applyNumberFormat="1" applyFill="1" applyBorder="1" applyAlignment="1">
      <alignment vertical="center"/>
    </xf>
    <xf numFmtId="49" fontId="0" fillId="8" borderId="24" xfId="0" applyNumberFormat="1" applyFill="1" applyBorder="1" applyAlignment="1">
      <alignment vertical="center"/>
    </xf>
    <xf numFmtId="0" fontId="6" fillId="8" borderId="23" xfId="1" applyFill="1" applyBorder="1" applyAlignment="1">
      <alignment horizontal="left"/>
    </xf>
    <xf numFmtId="2" fontId="0" fillId="8" borderId="24" xfId="0" applyNumberFormat="1" applyFill="1" applyBorder="1" applyAlignment="1">
      <alignment horizontal="right" vertical="center"/>
    </xf>
    <xf numFmtId="0" fontId="0" fillId="8" borderId="0" xfId="0" applyFill="1" applyBorder="1" applyAlignment="1">
      <alignment horizontal="center" vertical="center"/>
    </xf>
    <xf numFmtId="49" fontId="0" fillId="8" borderId="8" xfId="0" applyNumberFormat="1" applyFill="1" applyBorder="1" applyAlignment="1">
      <alignment vertical="center"/>
    </xf>
    <xf numFmtId="0" fontId="0" fillId="8" borderId="9" xfId="0" applyFill="1" applyBorder="1" applyAlignment="1">
      <alignment vertical="center"/>
    </xf>
    <xf numFmtId="0" fontId="0" fillId="8" borderId="10" xfId="0" applyFill="1" applyBorder="1" applyAlignment="1">
      <alignment vertical="center"/>
    </xf>
    <xf numFmtId="0" fontId="0" fillId="8" borderId="9" xfId="0" applyFill="1" applyBorder="1" applyAlignment="1">
      <alignment horizontal="left" vertical="center"/>
    </xf>
    <xf numFmtId="2" fontId="0" fillId="8" borderId="10" xfId="0" applyNumberFormat="1" applyFill="1" applyBorder="1" applyAlignment="1">
      <alignment horizontal="right" vertical="center"/>
    </xf>
    <xf numFmtId="49" fontId="0" fillId="3" borderId="1" xfId="0" applyNumberFormat="1" applyFill="1" applyBorder="1" applyAlignment="1">
      <alignment vertical="center"/>
    </xf>
    <xf numFmtId="49" fontId="0" fillId="4" borderId="24" xfId="0" applyNumberFormat="1" applyFill="1" applyBorder="1" applyAlignment="1">
      <alignment vertical="center"/>
    </xf>
    <xf numFmtId="0" fontId="0" fillId="4" borderId="12" xfId="0" applyFill="1" applyBorder="1" applyAlignment="1">
      <alignment horizontal="center" vertical="center"/>
    </xf>
    <xf numFmtId="49" fontId="0" fillId="4" borderId="30" xfId="0" applyNumberFormat="1" applyFill="1" applyBorder="1" applyAlignment="1">
      <alignment horizontal="center" vertical="center"/>
    </xf>
    <xf numFmtId="0" fontId="0" fillId="4" borderId="31" xfId="0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0" fillId="4" borderId="31" xfId="0" applyFill="1" applyBorder="1" applyAlignment="1">
      <alignment horizontal="left" vertical="center"/>
    </xf>
    <xf numFmtId="2" fontId="0" fillId="4" borderId="32" xfId="0" applyNumberFormat="1" applyFill="1" applyBorder="1" applyAlignment="1">
      <alignment horizontal="right" vertical="center"/>
    </xf>
    <xf numFmtId="49" fontId="0" fillId="3" borderId="7" xfId="0" applyNumberFormat="1" applyFill="1" applyBorder="1" applyAlignment="1">
      <alignment vertical="center"/>
    </xf>
    <xf numFmtId="49" fontId="0" fillId="5" borderId="23" xfId="0" applyNumberFormat="1" applyFill="1" applyBorder="1" applyAlignment="1">
      <alignment vertical="center"/>
    </xf>
    <xf numFmtId="49" fontId="0" fillId="5" borderId="30" xfId="0" applyNumberFormat="1" applyFill="1" applyBorder="1" applyAlignment="1">
      <alignment horizontal="center" vertical="center"/>
    </xf>
    <xf numFmtId="49" fontId="0" fillId="6" borderId="23" xfId="0" applyNumberFormat="1" applyFill="1" applyBorder="1" applyAlignment="1">
      <alignment vertical="center"/>
    </xf>
    <xf numFmtId="49" fontId="0" fillId="6" borderId="30" xfId="0" applyNumberFormat="1" applyFill="1" applyBorder="1" applyAlignment="1">
      <alignment horizontal="center" vertical="center"/>
    </xf>
    <xf numFmtId="0" fontId="0" fillId="7" borderId="23" xfId="0" applyFill="1" applyBorder="1" applyAlignment="1">
      <alignment vertical="center"/>
    </xf>
    <xf numFmtId="0" fontId="0" fillId="7" borderId="31" xfId="0" applyFill="1" applyBorder="1" applyAlignment="1">
      <alignment vertical="center"/>
    </xf>
    <xf numFmtId="0" fontId="0" fillId="7" borderId="32" xfId="0" applyFill="1" applyBorder="1" applyAlignment="1">
      <alignment vertical="center"/>
    </xf>
    <xf numFmtId="0" fontId="0" fillId="7" borderId="31" xfId="0" applyFill="1" applyBorder="1" applyAlignment="1">
      <alignment horizontal="left" vertical="center"/>
    </xf>
    <xf numFmtId="0" fontId="0" fillId="8" borderId="23" xfId="0" applyFill="1" applyBorder="1" applyAlignment="1">
      <alignment vertical="center"/>
    </xf>
    <xf numFmtId="0" fontId="0" fillId="8" borderId="24" xfId="0" applyFill="1" applyBorder="1" applyAlignment="1">
      <alignment vertical="center"/>
    </xf>
    <xf numFmtId="0" fontId="6" fillId="8" borderId="23" xfId="1" applyFill="1" applyBorder="1" applyAlignment="1">
      <alignment horizontal="left" vertical="center"/>
    </xf>
    <xf numFmtId="0" fontId="0" fillId="8" borderId="12" xfId="0" applyFill="1" applyBorder="1" applyAlignment="1">
      <alignment horizontal="center" vertical="center"/>
    </xf>
    <xf numFmtId="49" fontId="0" fillId="8" borderId="30" xfId="0" applyNumberFormat="1" applyFill="1" applyBorder="1" applyAlignment="1">
      <alignment horizontal="center" vertical="center"/>
    </xf>
    <xf numFmtId="0" fontId="0" fillId="8" borderId="31" xfId="0" applyFill="1" applyBorder="1" applyAlignment="1">
      <alignment vertical="center"/>
    </xf>
    <xf numFmtId="0" fontId="0" fillId="8" borderId="32" xfId="0" applyFill="1" applyBorder="1" applyAlignment="1">
      <alignment vertical="center"/>
    </xf>
    <xf numFmtId="0" fontId="0" fillId="8" borderId="31" xfId="0" applyFill="1" applyBorder="1" applyAlignment="1">
      <alignment horizontal="left" vertical="center"/>
    </xf>
    <xf numFmtId="2" fontId="0" fillId="8" borderId="32" xfId="0" applyNumberFormat="1" applyFill="1" applyBorder="1" applyAlignment="1">
      <alignment horizontal="right" vertical="center"/>
    </xf>
    <xf numFmtId="0" fontId="0" fillId="4" borderId="24" xfId="0" applyFill="1" applyBorder="1" applyAlignment="1">
      <alignment horizontal="left" vertical="center"/>
    </xf>
    <xf numFmtId="0" fontId="0" fillId="4" borderId="32" xfId="0" applyFill="1" applyBorder="1" applyAlignment="1">
      <alignment horizontal="left" vertical="center"/>
    </xf>
    <xf numFmtId="0" fontId="0" fillId="5" borderId="32" xfId="0" applyFill="1" applyBorder="1" applyAlignment="1">
      <alignment horizontal="left" vertical="center"/>
    </xf>
    <xf numFmtId="0" fontId="0" fillId="6" borderId="24" xfId="0" applyFill="1" applyBorder="1" applyAlignment="1">
      <alignment horizontal="left" vertical="center"/>
    </xf>
    <xf numFmtId="0" fontId="0" fillId="6" borderId="32" xfId="0" applyFill="1" applyBorder="1" applyAlignment="1">
      <alignment horizontal="left" vertical="center"/>
    </xf>
    <xf numFmtId="0" fontId="0" fillId="7" borderId="24" xfId="0" applyFill="1" applyBorder="1" applyAlignment="1">
      <alignment horizontal="left" vertical="center"/>
    </xf>
    <xf numFmtId="0" fontId="0" fillId="7" borderId="32" xfId="0" applyFill="1" applyBorder="1" applyAlignment="1">
      <alignment horizontal="left" vertical="center"/>
    </xf>
    <xf numFmtId="0" fontId="0" fillId="3" borderId="33" xfId="0" applyFill="1" applyBorder="1" applyAlignment="1">
      <alignment vertical="center"/>
    </xf>
    <xf numFmtId="0" fontId="0" fillId="8" borderId="27" xfId="0" applyFill="1" applyBorder="1" applyAlignment="1">
      <alignment vertical="center" wrapText="1"/>
    </xf>
    <xf numFmtId="0" fontId="0" fillId="8" borderId="29" xfId="0" applyFill="1" applyBorder="1" applyAlignment="1">
      <alignment horizontal="center" vertical="center"/>
    </xf>
    <xf numFmtId="49" fontId="0" fillId="8" borderId="26" xfId="0" applyNumberFormat="1" applyFill="1" applyBorder="1" applyAlignment="1">
      <alignment vertical="center"/>
    </xf>
    <xf numFmtId="0" fontId="0" fillId="8" borderId="27" xfId="0" applyFill="1" applyBorder="1" applyAlignment="1">
      <alignment vertical="center"/>
    </xf>
    <xf numFmtId="0" fontId="0" fillId="8" borderId="28" xfId="0" applyFill="1" applyBorder="1" applyAlignment="1">
      <alignment horizontal="left" vertical="center"/>
    </xf>
    <xf numFmtId="0" fontId="0" fillId="8" borderId="27" xfId="0" applyFill="1" applyBorder="1" applyAlignment="1">
      <alignment horizontal="left" vertical="center"/>
    </xf>
    <xf numFmtId="0" fontId="0" fillId="8" borderId="27" xfId="0" applyFill="1" applyBorder="1" applyAlignment="1">
      <alignment horizontal="right" vertical="center"/>
    </xf>
    <xf numFmtId="2" fontId="0" fillId="8" borderId="28" xfId="0" applyNumberFormat="1" applyFill="1" applyBorder="1" applyAlignment="1">
      <alignment horizontal="right" vertical="center"/>
    </xf>
    <xf numFmtId="0" fontId="0" fillId="2" borderId="7" xfId="0" applyFill="1" applyBorder="1" applyAlignment="1">
      <alignment vertical="center" wrapText="1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3" xfId="0" applyFill="1" applyBorder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49" fontId="0" fillId="4" borderId="8" xfId="0" applyNumberForma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vertical="center"/>
    </xf>
    <xf numFmtId="0" fontId="6" fillId="4" borderId="9" xfId="1" applyFill="1" applyBorder="1" applyAlignment="1">
      <alignment horizontal="left" vertical="center"/>
    </xf>
    <xf numFmtId="2" fontId="0" fillId="4" borderId="10" xfId="0" applyNumberFormat="1" applyFill="1" applyBorder="1" applyAlignment="1">
      <alignment horizontal="right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0" fillId="5" borderId="5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left" vertical="center"/>
    </xf>
    <xf numFmtId="49" fontId="0" fillId="5" borderId="3" xfId="0" applyNumberFormat="1" applyFill="1" applyBorder="1" applyAlignment="1">
      <alignment horizontal="center" vertical="center"/>
    </xf>
    <xf numFmtId="49" fontId="0" fillId="5" borderId="4" xfId="0" applyNumberFormat="1" applyFill="1" applyBorder="1" applyAlignment="1">
      <alignment horizontal="left" vertical="center"/>
    </xf>
    <xf numFmtId="0" fontId="6" fillId="5" borderId="3" xfId="1" applyFill="1" applyBorder="1" applyAlignment="1">
      <alignment horizontal="left" vertical="center"/>
    </xf>
    <xf numFmtId="2" fontId="0" fillId="5" borderId="4" xfId="0" applyNumberFormat="1" applyFill="1" applyBorder="1" applyAlignment="1">
      <alignment horizontal="right" vertical="center"/>
    </xf>
    <xf numFmtId="0" fontId="0" fillId="5" borderId="29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2" fontId="0" fillId="5" borderId="28" xfId="0" applyNumberFormat="1" applyFill="1" applyBorder="1" applyAlignment="1">
      <alignment horizontal="right" vertical="center"/>
    </xf>
    <xf numFmtId="0" fontId="0" fillId="6" borderId="0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9" xfId="0" applyFill="1" applyBorder="1" applyAlignment="1">
      <alignment vertical="center"/>
    </xf>
    <xf numFmtId="2" fontId="0" fillId="6" borderId="10" xfId="0" applyNumberFormat="1" applyFill="1" applyBorder="1" applyAlignment="1">
      <alignment horizontal="right" vertical="center"/>
    </xf>
    <xf numFmtId="0" fontId="0" fillId="6" borderId="8" xfId="0" applyFill="1" applyBorder="1" applyAlignment="1">
      <alignment horizontal="center" vertical="center"/>
    </xf>
    <xf numFmtId="0" fontId="0" fillId="6" borderId="10" xfId="0" applyFill="1" applyBorder="1" applyAlignment="1">
      <alignment horizontal="left" vertical="center"/>
    </xf>
    <xf numFmtId="0" fontId="0" fillId="6" borderId="9" xfId="0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2" xfId="0" applyFill="1" applyBorder="1" applyAlignment="1">
      <alignment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left" vertical="center"/>
    </xf>
    <xf numFmtId="2" fontId="0" fillId="7" borderId="4" xfId="0" applyNumberFormat="1" applyFill="1" applyBorder="1" applyAlignment="1">
      <alignment horizontal="right" vertical="center"/>
    </xf>
    <xf numFmtId="0" fontId="0" fillId="7" borderId="29" xfId="0" applyFill="1" applyBorder="1" applyAlignment="1">
      <alignment horizontal="center" vertical="center"/>
    </xf>
    <xf numFmtId="49" fontId="0" fillId="7" borderId="26" xfId="0" applyNumberFormat="1" applyFill="1" applyBorder="1" applyAlignment="1">
      <alignment vertical="center"/>
    </xf>
    <xf numFmtId="0" fontId="0" fillId="7" borderId="27" xfId="0" applyFill="1" applyBorder="1" applyAlignment="1">
      <alignment vertical="center"/>
    </xf>
    <xf numFmtId="0" fontId="0" fillId="7" borderId="28" xfId="0" applyFill="1" applyBorder="1" applyAlignment="1">
      <alignment vertical="center"/>
    </xf>
    <xf numFmtId="0" fontId="0" fillId="7" borderId="27" xfId="0" applyFill="1" applyBorder="1" applyAlignment="1">
      <alignment horizontal="left" vertical="center"/>
    </xf>
    <xf numFmtId="2" fontId="0" fillId="7" borderId="28" xfId="0" applyNumberFormat="1" applyFill="1" applyBorder="1" applyAlignment="1">
      <alignment horizontal="right" vertical="center"/>
    </xf>
    <xf numFmtId="0" fontId="0" fillId="8" borderId="16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15" xfId="0" applyFill="1" applyBorder="1" applyAlignment="1">
      <alignment vertical="center"/>
    </xf>
    <xf numFmtId="0" fontId="6" fillId="8" borderId="14" xfId="1" applyFill="1" applyBorder="1" applyAlignment="1">
      <alignment horizontal="left" vertical="center"/>
    </xf>
    <xf numFmtId="2" fontId="0" fillId="8" borderId="15" xfId="0" applyNumberFormat="1" applyFill="1" applyBorder="1" applyAlignment="1">
      <alignment horizontal="right" vertical="center"/>
    </xf>
    <xf numFmtId="0" fontId="0" fillId="8" borderId="20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19" xfId="0" applyFill="1" applyBorder="1" applyAlignment="1">
      <alignment vertical="center"/>
    </xf>
    <xf numFmtId="0" fontId="6" fillId="8" borderId="18" xfId="1" applyFill="1" applyBorder="1" applyAlignment="1">
      <alignment horizontal="left" vertical="center"/>
    </xf>
    <xf numFmtId="2" fontId="0" fillId="8" borderId="19" xfId="0" applyNumberFormat="1" applyFill="1" applyBorder="1" applyAlignment="1">
      <alignment horizontal="right" vertical="center"/>
    </xf>
    <xf numFmtId="0" fontId="0" fillId="8" borderId="22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49" fontId="0" fillId="5" borderId="13" xfId="0" applyNumberFormat="1" applyFill="1" applyBorder="1" applyAlignment="1">
      <alignment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vertical="center"/>
    </xf>
    <xf numFmtId="49" fontId="0" fillId="5" borderId="22" xfId="0" applyNumberFormat="1" applyFill="1" applyBorder="1" applyAlignment="1">
      <alignment vertical="center"/>
    </xf>
    <xf numFmtId="0" fontId="0" fillId="5" borderId="23" xfId="0" applyFill="1" applyBorder="1" applyAlignment="1">
      <alignment horizontal="center" vertical="center"/>
    </xf>
    <xf numFmtId="0" fontId="0" fillId="5" borderId="24" xfId="0" applyFill="1" applyBorder="1" applyAlignment="1">
      <alignment vertical="center"/>
    </xf>
    <xf numFmtId="0" fontId="0" fillId="5" borderId="0" xfId="0" applyFill="1" applyBorder="1" applyAlignment="1">
      <alignment horizontal="center" vertical="center"/>
    </xf>
    <xf numFmtId="49" fontId="0" fillId="5" borderId="8" xfId="0" applyNumberForma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5" borderId="9" xfId="0" applyFill="1" applyBorder="1" applyAlignment="1">
      <alignment horizontal="left" vertical="center"/>
    </xf>
    <xf numFmtId="2" fontId="0" fillId="5" borderId="10" xfId="0" applyNumberFormat="1" applyFill="1" applyBorder="1" applyAlignment="1">
      <alignment horizontal="right" vertical="center"/>
    </xf>
    <xf numFmtId="0" fontId="0" fillId="6" borderId="5" xfId="0" applyFill="1" applyBorder="1" applyAlignment="1">
      <alignment horizontal="center" vertical="center"/>
    </xf>
    <xf numFmtId="49" fontId="0" fillId="6" borderId="2" xfId="0" applyNumberFormat="1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6" fillId="6" borderId="3" xfId="1" applyFill="1" applyBorder="1" applyAlignment="1">
      <alignment horizontal="left" vertical="center"/>
    </xf>
    <xf numFmtId="2" fontId="0" fillId="6" borderId="4" xfId="0" applyNumberFormat="1" applyFill="1" applyBorder="1" applyAlignment="1">
      <alignment horizontal="right" vertical="center"/>
    </xf>
    <xf numFmtId="0" fontId="0" fillId="6" borderId="29" xfId="0" applyFill="1" applyBorder="1" applyAlignment="1">
      <alignment horizontal="center" vertical="center"/>
    </xf>
    <xf numFmtId="49" fontId="0" fillId="6" borderId="26" xfId="0" applyNumberFormat="1" applyFill="1" applyBorder="1" applyAlignment="1">
      <alignment vertical="center"/>
    </xf>
    <xf numFmtId="0" fontId="0" fillId="6" borderId="27" xfId="0" applyFill="1" applyBorder="1" applyAlignment="1">
      <alignment vertical="center"/>
    </xf>
    <xf numFmtId="0" fontId="0" fillId="6" borderId="28" xfId="0" applyFill="1" applyBorder="1" applyAlignment="1">
      <alignment vertical="center"/>
    </xf>
    <xf numFmtId="0" fontId="0" fillId="6" borderId="27" xfId="0" applyFill="1" applyBorder="1" applyAlignment="1">
      <alignment horizontal="left" vertical="center"/>
    </xf>
    <xf numFmtId="2" fontId="0" fillId="6" borderId="28" xfId="0" applyNumberFormat="1" applyFill="1" applyBorder="1" applyAlignment="1">
      <alignment horizontal="right" vertical="center"/>
    </xf>
    <xf numFmtId="0" fontId="0" fillId="7" borderId="18" xfId="0" applyFill="1" applyBorder="1" applyAlignment="1">
      <alignment vertical="center"/>
    </xf>
    <xf numFmtId="0" fontId="0" fillId="7" borderId="18" xfId="0" applyFill="1" applyBorder="1" applyAlignment="1">
      <alignment horizontal="center" vertical="center"/>
    </xf>
    <xf numFmtId="0" fontId="6" fillId="7" borderId="34" xfId="1" applyFill="1" applyBorder="1" applyAlignment="1">
      <alignment vertical="top"/>
    </xf>
    <xf numFmtId="2" fontId="0" fillId="7" borderId="19" xfId="0" applyNumberFormat="1" applyFill="1" applyBorder="1" applyAlignment="1">
      <alignment horizontal="right" vertical="center"/>
    </xf>
    <xf numFmtId="0" fontId="6" fillId="7" borderId="35" xfId="1" applyFill="1" applyBorder="1" applyAlignment="1">
      <alignment vertical="top"/>
    </xf>
    <xf numFmtId="0" fontId="0" fillId="7" borderId="20" xfId="0" applyFill="1" applyBorder="1" applyAlignment="1">
      <alignment horizontal="center" vertical="center"/>
    </xf>
    <xf numFmtId="0" fontId="0" fillId="7" borderId="19" xfId="0" applyFill="1" applyBorder="1" applyAlignment="1">
      <alignment horizontal="left"/>
    </xf>
    <xf numFmtId="0" fontId="6" fillId="7" borderId="36" xfId="1" applyFill="1" applyBorder="1" applyAlignment="1">
      <alignment vertical="top"/>
    </xf>
    <xf numFmtId="49" fontId="0" fillId="7" borderId="17" xfId="0" applyNumberFormat="1" applyFill="1" applyBorder="1" applyAlignment="1">
      <alignment vertical="center"/>
    </xf>
    <xf numFmtId="0" fontId="0" fillId="7" borderId="19" xfId="0" applyFill="1" applyBorder="1" applyAlignment="1">
      <alignment vertical="center"/>
    </xf>
    <xf numFmtId="0" fontId="6" fillId="7" borderId="18" xfId="1" applyFill="1" applyBorder="1" applyAlignment="1">
      <alignment horizontal="left" vertical="center"/>
    </xf>
    <xf numFmtId="49" fontId="0" fillId="7" borderId="22" xfId="0" applyNumberFormat="1" applyFill="1" applyBorder="1" applyAlignment="1">
      <alignment vertical="center"/>
    </xf>
    <xf numFmtId="0" fontId="0" fillId="7" borderId="24" xfId="0" applyFill="1" applyBorder="1" applyAlignment="1">
      <alignment vertical="center"/>
    </xf>
    <xf numFmtId="0" fontId="0" fillId="7" borderId="0" xfId="0" applyFill="1" applyBorder="1" applyAlignment="1">
      <alignment horizontal="center" vertical="center"/>
    </xf>
    <xf numFmtId="49" fontId="0" fillId="7" borderId="8" xfId="0" applyNumberFormat="1" applyFill="1" applyBorder="1" applyAlignment="1">
      <alignment vertical="center"/>
    </xf>
    <xf numFmtId="0" fontId="0" fillId="7" borderId="9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6" fillId="7" borderId="9" xfId="1" applyFill="1" applyBorder="1" applyAlignment="1">
      <alignment horizontal="left" vertical="center"/>
    </xf>
    <xf numFmtId="0" fontId="0" fillId="7" borderId="9" xfId="0" applyFill="1" applyBorder="1" applyAlignment="1">
      <alignment horizontal="right" vertical="center"/>
    </xf>
    <xf numFmtId="2" fontId="0" fillId="7" borderId="10" xfId="0" applyNumberFormat="1" applyFill="1" applyBorder="1" applyAlignment="1">
      <alignment horizontal="right" vertical="center"/>
    </xf>
    <xf numFmtId="0" fontId="0" fillId="8" borderId="28" xfId="0" applyFill="1" applyBorder="1" applyAlignment="1">
      <alignment vertical="center"/>
    </xf>
    <xf numFmtId="0" fontId="0" fillId="2" borderId="5" xfId="0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/>
    </xf>
    <xf numFmtId="49" fontId="0" fillId="2" borderId="0" xfId="0" applyNumberForma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right" vertical="center"/>
    </xf>
    <xf numFmtId="2" fontId="0" fillId="2" borderId="37" xfId="0" applyNumberFormat="1" applyFill="1" applyBorder="1" applyAlignment="1">
      <alignment horizontal="right" vertical="center"/>
    </xf>
    <xf numFmtId="0" fontId="0" fillId="2" borderId="0" xfId="0" applyFill="1" applyBorder="1" applyAlignment="1">
      <alignment vertical="center" wrapText="1"/>
    </xf>
    <xf numFmtId="0" fontId="7" fillId="2" borderId="0" xfId="0" applyFont="1" applyFill="1" applyBorder="1" applyAlignment="1">
      <alignment horizontal="right" vertical="center"/>
    </xf>
    <xf numFmtId="2" fontId="8" fillId="2" borderId="37" xfId="0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9" fillId="2" borderId="37" xfId="0" applyNumberFormat="1" applyFont="1" applyFill="1" applyBorder="1" applyAlignment="1">
      <alignment horizontal="right" vertical="center"/>
    </xf>
    <xf numFmtId="0" fontId="0" fillId="2" borderId="33" xfId="0" applyFill="1" applyBorder="1"/>
    <xf numFmtId="0" fontId="0" fillId="2" borderId="29" xfId="0" applyFill="1" applyBorder="1" applyAlignment="1">
      <alignment wrapText="1"/>
    </xf>
    <xf numFmtId="0" fontId="0" fillId="2" borderId="29" xfId="0" applyFill="1" applyBorder="1" applyAlignment="1">
      <alignment horizontal="center"/>
    </xf>
    <xf numFmtId="49" fontId="0" fillId="2" borderId="29" xfId="0" applyNumberFormat="1" applyFill="1" applyBorder="1"/>
    <xf numFmtId="0" fontId="0" fillId="2" borderId="29" xfId="0" applyFill="1" applyBorder="1"/>
    <xf numFmtId="0" fontId="0" fillId="2" borderId="29" xfId="0" applyFill="1" applyBorder="1" applyAlignment="1">
      <alignment horizontal="left"/>
    </xf>
    <xf numFmtId="0" fontId="0" fillId="2" borderId="29" xfId="0" applyFill="1" applyBorder="1" applyAlignment="1">
      <alignment horizontal="right"/>
    </xf>
    <xf numFmtId="0" fontId="0" fillId="2" borderId="38" xfId="0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0" fillId="0" borderId="0" xfId="0" applyNumberFormat="1"/>
    <xf numFmtId="0" fontId="6" fillId="0" borderId="0" xfId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 wrapText="1"/>
    </xf>
    <xf numFmtId="0" fontId="10" fillId="4" borderId="13" xfId="0" applyFont="1" applyFill="1" applyBorder="1" applyAlignment="1">
      <alignment vertical="center" wrapText="1"/>
    </xf>
    <xf numFmtId="0" fontId="10" fillId="4" borderId="17" xfId="0" applyFont="1" applyFill="1" applyBorder="1" applyAlignment="1">
      <alignment vertical="center" wrapText="1"/>
    </xf>
    <xf numFmtId="0" fontId="10" fillId="4" borderId="22" xfId="0" applyFont="1" applyFill="1" applyBorder="1" applyAlignment="1">
      <alignment vertical="center" wrapText="1"/>
    </xf>
    <xf numFmtId="0" fontId="10" fillId="5" borderId="13" xfId="0" applyFont="1" applyFill="1" applyBorder="1" applyAlignment="1">
      <alignment vertical="center" wrapText="1"/>
    </xf>
    <xf numFmtId="0" fontId="10" fillId="5" borderId="17" xfId="0" applyFont="1" applyFill="1" applyBorder="1" applyAlignment="1">
      <alignment vertical="center" wrapText="1"/>
    </xf>
    <xf numFmtId="0" fontId="10" fillId="5" borderId="22" xfId="0" applyFont="1" applyFill="1" applyBorder="1" applyAlignment="1">
      <alignment vertical="center" wrapText="1"/>
    </xf>
    <xf numFmtId="0" fontId="10" fillId="6" borderId="17" xfId="0" applyFont="1" applyFill="1" applyBorder="1" applyAlignment="1">
      <alignment vertical="center" wrapText="1"/>
    </xf>
    <xf numFmtId="0" fontId="10" fillId="6" borderId="17" xfId="0" applyFont="1" applyFill="1" applyBorder="1" applyAlignment="1">
      <alignment wrapText="1"/>
    </xf>
    <xf numFmtId="0" fontId="10" fillId="6" borderId="22" xfId="0" applyFont="1" applyFill="1" applyBorder="1" applyAlignment="1">
      <alignment vertical="center" wrapText="1"/>
    </xf>
    <xf numFmtId="0" fontId="10" fillId="7" borderId="22" xfId="0" applyFont="1" applyFill="1" applyBorder="1" applyAlignment="1">
      <alignment vertical="center" wrapText="1"/>
    </xf>
    <xf numFmtId="0" fontId="10" fillId="8" borderId="2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vertical="center" wrapText="1"/>
    </xf>
    <xf numFmtId="0" fontId="10" fillId="8" borderId="13" xfId="0" applyFont="1" applyFill="1" applyBorder="1" applyAlignment="1">
      <alignment vertical="center" wrapText="1"/>
    </xf>
    <xf numFmtId="0" fontId="10" fillId="8" borderId="17" xfId="0" applyFont="1" applyFill="1" applyBorder="1" applyAlignment="1">
      <alignment vertical="center" wrapText="1"/>
    </xf>
    <xf numFmtId="0" fontId="10" fillId="7" borderId="17" xfId="0" applyFont="1" applyFill="1" applyBorder="1" applyAlignment="1">
      <alignment vertical="center" wrapText="1"/>
    </xf>
    <xf numFmtId="0" fontId="1" fillId="4" borderId="26" xfId="0" applyFont="1" applyFill="1" applyBorder="1" applyAlignment="1">
      <alignment vertical="center" wrapText="1"/>
    </xf>
    <xf numFmtId="0" fontId="1" fillId="5" borderId="30" xfId="0" applyFont="1" applyFill="1" applyBorder="1" applyAlignment="1">
      <alignment vertical="center" wrapText="1"/>
    </xf>
    <xf numFmtId="0" fontId="1" fillId="6" borderId="30" xfId="0" applyFont="1" applyFill="1" applyBorder="1" applyAlignment="1">
      <alignment vertical="center" wrapText="1"/>
    </xf>
    <xf numFmtId="0" fontId="1" fillId="7" borderId="30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vertical="center" wrapText="1"/>
    </xf>
    <xf numFmtId="0" fontId="1" fillId="4" borderId="30" xfId="0" applyFont="1" applyFill="1" applyBorder="1" applyAlignment="1">
      <alignment vertical="center" wrapText="1"/>
    </xf>
    <xf numFmtId="0" fontId="1" fillId="8" borderId="30" xfId="0" applyFont="1" applyFill="1" applyBorder="1" applyAlignment="1">
      <alignment vertical="center" wrapText="1"/>
    </xf>
    <xf numFmtId="0" fontId="1" fillId="8" borderId="26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1" fillId="5" borderId="26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 wrapText="1"/>
    </xf>
    <xf numFmtId="0" fontId="1" fillId="7" borderId="26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26" xfId="0" applyFont="1" applyFill="1" applyBorder="1" applyAlignment="1">
      <alignment vertical="center" wrapText="1"/>
    </xf>
    <xf numFmtId="0" fontId="1" fillId="7" borderId="17" xfId="0" applyFont="1" applyFill="1" applyBorder="1" applyAlignment="1">
      <alignment vertical="center" wrapText="1"/>
    </xf>
    <xf numFmtId="49" fontId="0" fillId="8" borderId="13" xfId="0" applyNumberFormat="1" applyFill="1" applyBorder="1" applyAlignment="1">
      <alignment vertical="top"/>
    </xf>
    <xf numFmtId="49" fontId="0" fillId="4" borderId="17" xfId="0" applyNumberFormat="1" applyFill="1" applyBorder="1" applyAlignment="1">
      <alignment horizontal="center" vertical="center" wrapText="1"/>
    </xf>
    <xf numFmtId="0" fontId="0" fillId="3" borderId="7" xfId="0" applyFill="1" applyBorder="1"/>
    <xf numFmtId="0" fontId="0" fillId="3" borderId="1" xfId="0" applyFill="1" applyBorder="1"/>
    <xf numFmtId="0" fontId="0" fillId="3" borderId="2" xfId="0" applyFill="1" applyBorder="1" applyAlignment="1">
      <alignment wrapText="1"/>
    </xf>
    <xf numFmtId="0" fontId="0" fillId="3" borderId="5" xfId="0" applyFill="1" applyBorder="1" applyAlignment="1">
      <alignment horizontal="center"/>
    </xf>
    <xf numFmtId="49" fontId="0" fillId="3" borderId="39" xfId="0" applyNumberFormat="1" applyFill="1" applyBorder="1"/>
    <xf numFmtId="0" fontId="0" fillId="3" borderId="40" xfId="0" applyFill="1" applyBorder="1"/>
    <xf numFmtId="0" fontId="0" fillId="3" borderId="41" xfId="0" applyFill="1" applyBorder="1"/>
    <xf numFmtId="0" fontId="0" fillId="3" borderId="3" xfId="0" applyFill="1" applyBorder="1" applyAlignment="1">
      <alignment horizontal="left"/>
    </xf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49" fontId="0" fillId="3" borderId="8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left" vertical="center"/>
    </xf>
    <xf numFmtId="0" fontId="0" fillId="3" borderId="3" xfId="0" applyFill="1" applyBorder="1" applyAlignment="1">
      <alignment horizontal="center"/>
    </xf>
    <xf numFmtId="0" fontId="1" fillId="4" borderId="14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8" borderId="31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vertical="center"/>
    </xf>
    <xf numFmtId="0" fontId="0" fillId="7" borderId="11" xfId="0" applyFill="1" applyBorder="1" applyAlignment="1">
      <alignment horizontal="left" vertical="center"/>
    </xf>
    <xf numFmtId="0" fontId="0" fillId="7" borderId="42" xfId="0" applyFill="1" applyBorder="1" applyAlignment="1">
      <alignment horizontal="left"/>
    </xf>
    <xf numFmtId="0" fontId="0" fillId="8" borderId="14" xfId="0" applyFill="1" applyBorder="1" applyAlignment="1">
      <alignment vertical="top"/>
    </xf>
    <xf numFmtId="0" fontId="1" fillId="8" borderId="14" xfId="0" applyFont="1" applyFill="1" applyBorder="1" applyAlignment="1">
      <alignment horizontal="center" vertical="top" wrapText="1"/>
    </xf>
    <xf numFmtId="1" fontId="13" fillId="2" borderId="7" xfId="0" applyNumberFormat="1" applyFont="1" applyFill="1" applyBorder="1" applyAlignment="1">
      <alignment vertical="center"/>
    </xf>
    <xf numFmtId="0" fontId="14" fillId="4" borderId="17" xfId="0" applyFont="1" applyFill="1" applyBorder="1" applyAlignment="1">
      <alignment vertical="center" wrapText="1"/>
    </xf>
    <xf numFmtId="0" fontId="14" fillId="8" borderId="22" xfId="0" applyFont="1" applyFill="1" applyBorder="1" applyAlignment="1">
      <alignment vertical="center" wrapText="1"/>
    </xf>
    <xf numFmtId="0" fontId="14" fillId="6" borderId="22" xfId="0" applyFont="1" applyFill="1" applyBorder="1" applyAlignment="1">
      <alignment vertical="center" wrapText="1"/>
    </xf>
    <xf numFmtId="0" fontId="10" fillId="7" borderId="13" xfId="0" applyFont="1" applyFill="1" applyBorder="1" applyAlignment="1">
      <alignment vertical="top" wrapText="1"/>
    </xf>
    <xf numFmtId="0" fontId="0" fillId="7" borderId="16" xfId="0" applyFill="1" applyBorder="1" applyAlignment="1">
      <alignment horizontal="center" vertical="top"/>
    </xf>
    <xf numFmtId="49" fontId="0" fillId="7" borderId="13" xfId="0" applyNumberFormat="1" applyFill="1" applyBorder="1" applyAlignment="1">
      <alignment vertical="top" wrapText="1"/>
    </xf>
    <xf numFmtId="0" fontId="0" fillId="7" borderId="14" xfId="0" applyFill="1" applyBorder="1" applyAlignment="1">
      <alignment vertical="top"/>
    </xf>
    <xf numFmtId="0" fontId="0" fillId="7" borderId="14" xfId="0" applyFill="1" applyBorder="1" applyAlignment="1">
      <alignment horizontal="center" vertical="top"/>
    </xf>
    <xf numFmtId="0" fontId="0" fillId="7" borderId="15" xfId="0" applyFill="1" applyBorder="1" applyAlignment="1">
      <alignment horizontal="left" vertical="top"/>
    </xf>
    <xf numFmtId="0" fontId="1" fillId="7" borderId="14" xfId="0" applyFont="1" applyFill="1" applyBorder="1" applyAlignment="1">
      <alignment horizontal="center" vertical="top"/>
    </xf>
    <xf numFmtId="0" fontId="6" fillId="7" borderId="14" xfId="1" applyFill="1" applyBorder="1" applyAlignment="1">
      <alignment horizontal="left" vertical="top"/>
    </xf>
    <xf numFmtId="2" fontId="0" fillId="7" borderId="15" xfId="0" applyNumberFormat="1" applyFill="1" applyBorder="1" applyAlignment="1">
      <alignment horizontal="right" vertical="top"/>
    </xf>
    <xf numFmtId="0" fontId="10" fillId="7" borderId="17" xfId="0" applyFont="1" applyFill="1" applyBorder="1" applyAlignment="1">
      <alignment vertical="top" wrapText="1"/>
    </xf>
    <xf numFmtId="0" fontId="0" fillId="7" borderId="20" xfId="0" applyFill="1" applyBorder="1" applyAlignment="1">
      <alignment horizontal="center" vertical="top"/>
    </xf>
    <xf numFmtId="49" fontId="0" fillId="7" borderId="17" xfId="0" applyNumberFormat="1" applyFill="1" applyBorder="1" applyAlignment="1">
      <alignment vertical="top" wrapText="1"/>
    </xf>
    <xf numFmtId="0" fontId="0" fillId="7" borderId="18" xfId="0" applyFill="1" applyBorder="1" applyAlignment="1">
      <alignment vertical="top"/>
    </xf>
    <xf numFmtId="0" fontId="0" fillId="7" borderId="18" xfId="0" applyFill="1" applyBorder="1" applyAlignment="1">
      <alignment horizontal="center" vertical="top"/>
    </xf>
    <xf numFmtId="0" fontId="0" fillId="7" borderId="19" xfId="0" applyFill="1" applyBorder="1" applyAlignment="1">
      <alignment vertical="top"/>
    </xf>
    <xf numFmtId="0" fontId="1" fillId="7" borderId="18" xfId="0" applyFont="1" applyFill="1" applyBorder="1" applyAlignment="1">
      <alignment horizontal="center" vertical="top"/>
    </xf>
    <xf numFmtId="0" fontId="6" fillId="7" borderId="18" xfId="1" applyFill="1" applyBorder="1" applyAlignment="1">
      <alignment horizontal="left" vertical="top"/>
    </xf>
    <xf numFmtId="2" fontId="0" fillId="7" borderId="19" xfId="0" applyNumberFormat="1" applyFill="1" applyBorder="1" applyAlignment="1">
      <alignment horizontal="right" vertical="top"/>
    </xf>
    <xf numFmtId="0" fontId="10" fillId="8" borderId="13" xfId="0" applyFont="1" applyFill="1" applyBorder="1" applyAlignment="1">
      <alignment vertical="top" wrapText="1"/>
    </xf>
    <xf numFmtId="0" fontId="0" fillId="8" borderId="16" xfId="0" applyFill="1" applyBorder="1" applyAlignment="1">
      <alignment horizontal="center" vertical="top"/>
    </xf>
    <xf numFmtId="0" fontId="0" fillId="8" borderId="14" xfId="0" applyFill="1" applyBorder="1" applyAlignment="1">
      <alignment vertical="top" wrapText="1"/>
    </xf>
    <xf numFmtId="0" fontId="0" fillId="8" borderId="15" xfId="0" applyFill="1" applyBorder="1" applyAlignment="1">
      <alignment vertical="top"/>
    </xf>
    <xf numFmtId="2" fontId="0" fillId="8" borderId="15" xfId="0" applyNumberFormat="1" applyFill="1" applyBorder="1" applyAlignment="1">
      <alignment horizontal="right" vertical="top"/>
    </xf>
    <xf numFmtId="0" fontId="10" fillId="5" borderId="17" xfId="0" applyFont="1" applyFill="1" applyBorder="1" applyAlignment="1">
      <alignment vertical="top" wrapText="1"/>
    </xf>
    <xf numFmtId="0" fontId="0" fillId="5" borderId="20" xfId="0" applyFill="1" applyBorder="1" applyAlignment="1">
      <alignment horizontal="center" vertical="top"/>
    </xf>
    <xf numFmtId="49" fontId="0" fillId="5" borderId="17" xfId="0" applyNumberFormat="1" applyFill="1" applyBorder="1" applyAlignment="1">
      <alignment horizontal="center" vertical="top"/>
    </xf>
    <xf numFmtId="0" fontId="0" fillId="5" borderId="18" xfId="0" applyFill="1" applyBorder="1" applyAlignment="1">
      <alignment vertical="top"/>
    </xf>
    <xf numFmtId="0" fontId="0" fillId="5" borderId="19" xfId="0" applyFill="1" applyBorder="1" applyAlignment="1">
      <alignment horizontal="left" vertical="top" wrapText="1"/>
    </xf>
    <xf numFmtId="0" fontId="1" fillId="5" borderId="18" xfId="0" applyFont="1" applyFill="1" applyBorder="1" applyAlignment="1">
      <alignment horizontal="center" vertical="top"/>
    </xf>
    <xf numFmtId="0" fontId="6" fillId="5" borderId="18" xfId="1" applyFill="1" applyBorder="1" applyAlignment="1">
      <alignment horizontal="left" vertical="top"/>
    </xf>
    <xf numFmtId="2" fontId="0" fillId="5" borderId="19" xfId="0" applyNumberFormat="1" applyFill="1" applyBorder="1" applyAlignment="1">
      <alignment horizontal="right" vertical="top"/>
    </xf>
    <xf numFmtId="0" fontId="14" fillId="5" borderId="22" xfId="0" applyFont="1" applyFill="1" applyBorder="1" applyAlignment="1">
      <alignment vertical="top" wrapText="1"/>
    </xf>
    <xf numFmtId="0" fontId="0" fillId="5" borderId="25" xfId="0" applyFill="1" applyBorder="1" applyAlignment="1">
      <alignment horizontal="center" vertical="top"/>
    </xf>
    <xf numFmtId="49" fontId="0" fillId="5" borderId="22" xfId="0" applyNumberFormat="1" applyFill="1" applyBorder="1" applyAlignment="1">
      <alignment horizontal="center" vertical="top"/>
    </xf>
    <xf numFmtId="0" fontId="0" fillId="5" borderId="23" xfId="0" applyFill="1" applyBorder="1" applyAlignment="1">
      <alignment vertical="top"/>
    </xf>
    <xf numFmtId="0" fontId="0" fillId="5" borderId="24" xfId="0" applyFill="1" applyBorder="1" applyAlignment="1">
      <alignment horizontal="left" vertical="top" wrapText="1"/>
    </xf>
    <xf numFmtId="0" fontId="1" fillId="5" borderId="23" xfId="0" applyFont="1" applyFill="1" applyBorder="1" applyAlignment="1">
      <alignment horizontal="center" vertical="top"/>
    </xf>
    <xf numFmtId="0" fontId="6" fillId="5" borderId="23" xfId="1" applyFill="1" applyBorder="1" applyAlignment="1">
      <alignment horizontal="left" vertical="top"/>
    </xf>
    <xf numFmtId="2" fontId="0" fillId="5" borderId="24" xfId="0" applyNumberFormat="1" applyFill="1" applyBorder="1" applyAlignment="1">
      <alignment horizontal="right" vertical="top"/>
    </xf>
    <xf numFmtId="0" fontId="10" fillId="6" borderId="17" xfId="0" applyFont="1" applyFill="1" applyBorder="1" applyAlignment="1">
      <alignment vertical="top" wrapText="1"/>
    </xf>
    <xf numFmtId="0" fontId="0" fillId="6" borderId="20" xfId="0" applyFill="1" applyBorder="1" applyAlignment="1">
      <alignment horizontal="center" vertical="top"/>
    </xf>
    <xf numFmtId="49" fontId="0" fillId="6" borderId="17" xfId="0" applyNumberFormat="1" applyFill="1" applyBorder="1" applyAlignment="1">
      <alignment horizontal="center" vertical="top"/>
    </xf>
    <xf numFmtId="0" fontId="0" fillId="6" borderId="18" xfId="0" applyFill="1" applyBorder="1" applyAlignment="1">
      <alignment vertical="top"/>
    </xf>
    <xf numFmtId="49" fontId="0" fillId="6" borderId="18" xfId="0" applyNumberFormat="1" applyFill="1" applyBorder="1" applyAlignment="1">
      <alignment vertical="top"/>
    </xf>
    <xf numFmtId="49" fontId="0" fillId="6" borderId="19" xfId="0" applyNumberFormat="1" applyFill="1" applyBorder="1" applyAlignment="1">
      <alignment vertical="top"/>
    </xf>
    <xf numFmtId="0" fontId="1" fillId="6" borderId="18" xfId="0" applyFont="1" applyFill="1" applyBorder="1" applyAlignment="1">
      <alignment horizontal="center" vertical="top"/>
    </xf>
    <xf numFmtId="0" fontId="6" fillId="6" borderId="18" xfId="1" applyFill="1" applyBorder="1" applyAlignment="1">
      <alignment horizontal="left" vertical="top"/>
    </xf>
    <xf numFmtId="2" fontId="0" fillId="6" borderId="19" xfId="0" applyNumberFormat="1" applyFill="1" applyBorder="1" applyAlignment="1">
      <alignment horizontal="right" vertical="top"/>
    </xf>
    <xf numFmtId="49" fontId="0" fillId="5" borderId="19" xfId="0" applyNumberFormat="1" applyFill="1" applyBorder="1" applyAlignment="1">
      <alignment vertical="top"/>
    </xf>
    <xf numFmtId="0" fontId="10" fillId="4" borderId="13" xfId="0" applyFont="1" applyFill="1" applyBorder="1" applyAlignment="1">
      <alignment vertical="top" wrapText="1"/>
    </xf>
    <xf numFmtId="0" fontId="0" fillId="4" borderId="16" xfId="0" applyFill="1" applyBorder="1" applyAlignment="1">
      <alignment horizontal="center" vertical="top"/>
    </xf>
    <xf numFmtId="49" fontId="0" fillId="4" borderId="13" xfId="0" applyNumberFormat="1" applyFill="1" applyBorder="1" applyAlignment="1">
      <alignment horizontal="center" vertical="top"/>
    </xf>
    <xf numFmtId="0" fontId="0" fillId="4" borderId="14" xfId="0" applyFill="1" applyBorder="1" applyAlignment="1">
      <alignment vertical="top"/>
    </xf>
    <xf numFmtId="49" fontId="0" fillId="4" borderId="14" xfId="0" applyNumberFormat="1" applyFill="1" applyBorder="1" applyAlignment="1">
      <alignment vertical="top"/>
    </xf>
    <xf numFmtId="49" fontId="0" fillId="4" borderId="15" xfId="0" applyNumberFormat="1" applyFill="1" applyBorder="1" applyAlignment="1">
      <alignment vertical="top"/>
    </xf>
    <xf numFmtId="0" fontId="1" fillId="4" borderId="14" xfId="0" applyFont="1" applyFill="1" applyBorder="1" applyAlignment="1">
      <alignment horizontal="center" vertical="top"/>
    </xf>
    <xf numFmtId="0" fontId="6" fillId="4" borderId="14" xfId="1" applyFill="1" applyBorder="1" applyAlignment="1">
      <alignment horizontal="left" vertical="top"/>
    </xf>
    <xf numFmtId="2" fontId="0" fillId="4" borderId="15" xfId="0" applyNumberFormat="1" applyFill="1" applyBorder="1" applyAlignment="1">
      <alignment horizontal="right" vertical="top"/>
    </xf>
    <xf numFmtId="0" fontId="10" fillId="4" borderId="17" xfId="0" applyFont="1" applyFill="1" applyBorder="1" applyAlignment="1">
      <alignment vertical="top" wrapText="1"/>
    </xf>
    <xf numFmtId="0" fontId="0" fillId="4" borderId="20" xfId="0" applyFill="1" applyBorder="1" applyAlignment="1">
      <alignment horizontal="center" vertical="top"/>
    </xf>
    <xf numFmtId="49" fontId="0" fillId="4" borderId="17" xfId="0" applyNumberFormat="1" applyFill="1" applyBorder="1" applyAlignment="1">
      <alignment horizontal="center" vertical="top"/>
    </xf>
    <xf numFmtId="0" fontId="0" fillId="4" borderId="18" xfId="0" applyFill="1" applyBorder="1" applyAlignment="1">
      <alignment vertical="top"/>
    </xf>
    <xf numFmtId="0" fontId="5" fillId="4" borderId="18" xfId="0" applyFont="1" applyFill="1" applyBorder="1" applyAlignment="1">
      <alignment vertical="top"/>
    </xf>
    <xf numFmtId="0" fontId="0" fillId="4" borderId="19" xfId="0" applyFill="1" applyBorder="1" applyAlignment="1">
      <alignment vertical="top"/>
    </xf>
    <xf numFmtId="0" fontId="1" fillId="4" borderId="18" xfId="0" applyFont="1" applyFill="1" applyBorder="1" applyAlignment="1">
      <alignment horizontal="center" vertical="top"/>
    </xf>
    <xf numFmtId="2" fontId="0" fillId="4" borderId="19" xfId="0" applyNumberFormat="1" applyFill="1" applyBorder="1" applyAlignment="1">
      <alignment horizontal="right" vertical="top"/>
    </xf>
    <xf numFmtId="0" fontId="0" fillId="2" borderId="7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1" fontId="13" fillId="3" borderId="7" xfId="0" applyNumberFormat="1" applyFont="1" applyFill="1" applyBorder="1" applyAlignment="1">
      <alignment vertical="center"/>
    </xf>
    <xf numFmtId="0" fontId="1" fillId="9" borderId="18" xfId="0" applyFont="1" applyFill="1" applyBorder="1" applyAlignment="1">
      <alignment horizontal="center" vertical="top"/>
    </xf>
    <xf numFmtId="0" fontId="6" fillId="9" borderId="18" xfId="1" applyFill="1" applyBorder="1" applyAlignment="1">
      <alignment horizontal="left" vertical="top"/>
    </xf>
    <xf numFmtId="0" fontId="1" fillId="9" borderId="18" xfId="0" applyFont="1" applyFill="1" applyBorder="1" applyAlignment="1">
      <alignment horizontal="center" vertical="center"/>
    </xf>
    <xf numFmtId="0" fontId="6" fillId="9" borderId="0" xfId="1" applyFill="1"/>
    <xf numFmtId="0" fontId="6" fillId="9" borderId="18" xfId="1" applyFill="1" applyBorder="1" applyAlignment="1">
      <alignment horizontal="left" vertical="center"/>
    </xf>
    <xf numFmtId="0" fontId="6" fillId="10" borderId="0" xfId="1" applyFill="1" applyAlignment="1">
      <alignment vertical="top"/>
    </xf>
    <xf numFmtId="0" fontId="1" fillId="7" borderId="2" xfId="0" applyFont="1" applyFill="1" applyBorder="1" applyAlignment="1">
      <alignment horizontal="center" vertical="center"/>
    </xf>
    <xf numFmtId="0" fontId="6" fillId="7" borderId="5" xfId="1" applyFill="1" applyBorder="1"/>
    <xf numFmtId="0" fontId="1" fillId="5" borderId="13" xfId="0" applyFont="1" applyFill="1" applyBorder="1" applyAlignment="1">
      <alignment horizontal="center" vertical="center"/>
    </xf>
    <xf numFmtId="0" fontId="6" fillId="10" borderId="16" xfId="1" applyFill="1" applyBorder="1"/>
    <xf numFmtId="0" fontId="1" fillId="5" borderId="17" xfId="0" applyFont="1" applyFill="1" applyBorder="1" applyAlignment="1">
      <alignment horizontal="center" vertical="center"/>
    </xf>
    <xf numFmtId="0" fontId="6" fillId="10" borderId="20" xfId="1" applyFill="1" applyBorder="1"/>
    <xf numFmtId="0" fontId="0" fillId="5" borderId="18" xfId="0" applyFill="1" applyBorder="1" applyAlignment="1">
      <alignment horizontal="left" vertical="center"/>
    </xf>
    <xf numFmtId="2" fontId="0" fillId="8" borderId="14" xfId="0" applyNumberFormat="1" applyFill="1" applyBorder="1" applyAlignment="1">
      <alignment horizontal="right" vertical="top"/>
    </xf>
    <xf numFmtId="0" fontId="0" fillId="4" borderId="13" xfId="0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0" fillId="4" borderId="15" xfId="0" applyFill="1" applyBorder="1" applyAlignment="1">
      <alignment horizontal="left" vertical="top"/>
    </xf>
    <xf numFmtId="165" fontId="0" fillId="4" borderId="14" xfId="0" applyNumberFormat="1" applyFill="1" applyBorder="1" applyAlignment="1">
      <alignment horizontal="right" vertical="center"/>
    </xf>
    <xf numFmtId="165" fontId="0" fillId="4" borderId="18" xfId="0" applyNumberFormat="1" applyFill="1" applyBorder="1" applyAlignment="1">
      <alignment horizontal="right" vertical="center"/>
    </xf>
    <xf numFmtId="165" fontId="0" fillId="4" borderId="18" xfId="0" applyNumberFormat="1" applyFill="1" applyBorder="1" applyAlignment="1">
      <alignment horizontal="right" vertical="top"/>
    </xf>
    <xf numFmtId="165" fontId="0" fillId="4" borderId="23" xfId="0" applyNumberFormat="1" applyFill="1" applyBorder="1" applyAlignment="1">
      <alignment horizontal="right" vertical="center"/>
    </xf>
    <xf numFmtId="165" fontId="0" fillId="4" borderId="27" xfId="0" applyNumberFormat="1" applyFill="1" applyBorder="1" applyAlignment="1">
      <alignment horizontal="right" vertical="center"/>
    </xf>
    <xf numFmtId="165" fontId="0" fillId="5" borderId="14" xfId="0" applyNumberFormat="1" applyFill="1" applyBorder="1" applyAlignment="1">
      <alignment horizontal="right" vertical="center"/>
    </xf>
    <xf numFmtId="165" fontId="0" fillId="10" borderId="18" xfId="0" applyNumberFormat="1" applyFill="1" applyBorder="1" applyAlignment="1">
      <alignment horizontal="right" vertical="center"/>
    </xf>
    <xf numFmtId="165" fontId="0" fillId="5" borderId="18" xfId="0" applyNumberFormat="1" applyFill="1" applyBorder="1" applyAlignment="1">
      <alignment horizontal="right" vertical="center"/>
    </xf>
    <xf numFmtId="165" fontId="0" fillId="6" borderId="18" xfId="0" applyNumberFormat="1" applyFill="1" applyBorder="1" applyAlignment="1">
      <alignment horizontal="right" vertical="center"/>
    </xf>
    <xf numFmtId="165" fontId="0" fillId="6" borderId="18" xfId="0" applyNumberFormat="1" applyFill="1" applyBorder="1" applyAlignment="1">
      <alignment horizontal="right" vertical="top"/>
    </xf>
    <xf numFmtId="165" fontId="0" fillId="6" borderId="23" xfId="0" applyNumberFormat="1" applyFill="1" applyBorder="1" applyAlignment="1">
      <alignment horizontal="right" vertical="center"/>
    </xf>
    <xf numFmtId="165" fontId="0" fillId="6" borderId="31" xfId="0" applyNumberFormat="1" applyFill="1" applyBorder="1" applyAlignment="1">
      <alignment horizontal="right" vertical="center"/>
    </xf>
    <xf numFmtId="165" fontId="0" fillId="7" borderId="23" xfId="0" applyNumberFormat="1" applyFill="1" applyBorder="1" applyAlignment="1">
      <alignment horizontal="right" vertical="center"/>
    </xf>
    <xf numFmtId="165" fontId="0" fillId="7" borderId="31" xfId="0" applyNumberFormat="1" applyFill="1" applyBorder="1" applyAlignment="1">
      <alignment horizontal="right" vertical="center"/>
    </xf>
    <xf numFmtId="165" fontId="0" fillId="8" borderId="23" xfId="0" applyNumberFormat="1" applyFill="1" applyBorder="1" applyAlignment="1">
      <alignment horizontal="right" vertical="center"/>
    </xf>
    <xf numFmtId="165" fontId="0" fillId="8" borderId="9" xfId="0" applyNumberFormat="1" applyFill="1" applyBorder="1" applyAlignment="1">
      <alignment horizontal="right" vertical="center"/>
    </xf>
    <xf numFmtId="165" fontId="0" fillId="4" borderId="14" xfId="0" applyNumberFormat="1" applyFill="1" applyBorder="1" applyAlignment="1">
      <alignment horizontal="right" vertical="top"/>
    </xf>
    <xf numFmtId="165" fontId="0" fillId="4" borderId="31" xfId="0" applyNumberFormat="1" applyFill="1" applyBorder="1" applyAlignment="1">
      <alignment horizontal="right" vertical="center"/>
    </xf>
    <xf numFmtId="165" fontId="0" fillId="5" borderId="18" xfId="0" applyNumberFormat="1" applyFill="1" applyBorder="1" applyAlignment="1">
      <alignment horizontal="right" vertical="top"/>
    </xf>
    <xf numFmtId="165" fontId="0" fillId="5" borderId="23" xfId="0" applyNumberFormat="1" applyFill="1" applyBorder="1" applyAlignment="1">
      <alignment horizontal="right" vertical="center"/>
    </xf>
    <xf numFmtId="165" fontId="0" fillId="5" borderId="31" xfId="0" applyNumberFormat="1" applyFill="1" applyBorder="1" applyAlignment="1">
      <alignment horizontal="right" vertical="center"/>
    </xf>
    <xf numFmtId="165" fontId="0" fillId="8" borderId="31" xfId="0" applyNumberFormat="1" applyFill="1" applyBorder="1" applyAlignment="1">
      <alignment horizontal="right" vertical="center"/>
    </xf>
    <xf numFmtId="165" fontId="0" fillId="5" borderId="23" xfId="0" applyNumberFormat="1" applyFill="1" applyBorder="1" applyAlignment="1">
      <alignment horizontal="right" vertical="top"/>
    </xf>
    <xf numFmtId="165" fontId="0" fillId="8" borderId="27" xfId="0" applyNumberFormat="1" applyFill="1" applyBorder="1" applyAlignment="1">
      <alignment horizontal="right" vertical="center"/>
    </xf>
    <xf numFmtId="165" fontId="0" fillId="4" borderId="9" xfId="0" applyNumberFormat="1" applyFill="1" applyBorder="1" applyAlignment="1">
      <alignment horizontal="right" vertical="center"/>
    </xf>
    <xf numFmtId="165" fontId="0" fillId="5" borderId="3" xfId="0" applyNumberFormat="1" applyFill="1" applyBorder="1" applyAlignment="1">
      <alignment horizontal="right" vertical="center"/>
    </xf>
    <xf numFmtId="165" fontId="0" fillId="5" borderId="27" xfId="0" applyNumberFormat="1" applyFill="1" applyBorder="1" applyAlignment="1">
      <alignment horizontal="right" vertical="center"/>
    </xf>
    <xf numFmtId="165" fontId="0" fillId="6" borderId="9" xfId="0" applyNumberFormat="1" applyFill="1" applyBorder="1" applyAlignment="1">
      <alignment horizontal="right" vertical="center"/>
    </xf>
    <xf numFmtId="165" fontId="0" fillId="7" borderId="3" xfId="0" applyNumberFormat="1" applyFill="1" applyBorder="1" applyAlignment="1">
      <alignment horizontal="right" vertical="center"/>
    </xf>
    <xf numFmtId="165" fontId="0" fillId="7" borderId="27" xfId="0" applyNumberFormat="1" applyFill="1" applyBorder="1" applyAlignment="1">
      <alignment horizontal="right" vertical="center"/>
    </xf>
    <xf numFmtId="165" fontId="0" fillId="8" borderId="14" xfId="0" applyNumberFormat="1" applyFill="1" applyBorder="1" applyAlignment="1">
      <alignment horizontal="right" vertical="center"/>
    </xf>
    <xf numFmtId="165" fontId="0" fillId="8" borderId="18" xfId="0" applyNumberFormat="1" applyFill="1" applyBorder="1" applyAlignment="1">
      <alignment horizontal="right" vertical="center"/>
    </xf>
    <xf numFmtId="165" fontId="0" fillId="5" borderId="9" xfId="0" applyNumberFormat="1" applyFill="1" applyBorder="1" applyAlignment="1">
      <alignment horizontal="right" vertical="center"/>
    </xf>
    <xf numFmtId="165" fontId="0" fillId="6" borderId="3" xfId="0" applyNumberFormat="1" applyFill="1" applyBorder="1" applyAlignment="1">
      <alignment horizontal="right" vertical="center"/>
    </xf>
    <xf numFmtId="165" fontId="0" fillId="6" borderId="27" xfId="0" applyNumberFormat="1" applyFill="1" applyBorder="1" applyAlignment="1">
      <alignment horizontal="right" vertical="center"/>
    </xf>
    <xf numFmtId="165" fontId="0" fillId="7" borderId="14" xfId="0" applyNumberFormat="1" applyFill="1" applyBorder="1" applyAlignment="1">
      <alignment horizontal="right" vertical="top"/>
    </xf>
    <xf numFmtId="165" fontId="0" fillId="7" borderId="18" xfId="0" applyNumberFormat="1" applyFill="1" applyBorder="1" applyAlignment="1">
      <alignment horizontal="right" vertical="center"/>
    </xf>
    <xf numFmtId="165" fontId="0" fillId="7" borderId="18" xfId="0" applyNumberFormat="1" applyFill="1" applyBorder="1" applyAlignment="1">
      <alignment horizontal="right" vertical="top"/>
    </xf>
    <xf numFmtId="49" fontId="2" fillId="3" borderId="1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38" xfId="0" applyBorder="1" applyAlignment="1">
      <alignment wrapText="1"/>
    </xf>
    <xf numFmtId="0" fontId="0" fillId="4" borderId="14" xfId="0" applyFill="1" applyBorder="1" applyAlignment="1">
      <alignment horizontal="left" vertical="top" wrapText="1"/>
    </xf>
    <xf numFmtId="0" fontId="0" fillId="8" borderId="14" xfId="0" applyFill="1" applyBorder="1" applyAlignment="1">
      <alignment horizontal="left" vertical="top" wrapText="1"/>
    </xf>
    <xf numFmtId="0" fontId="5" fillId="4" borderId="14" xfId="0" applyFont="1" applyFill="1" applyBorder="1" applyAlignment="1">
      <alignment vertical="top" wrapText="1"/>
    </xf>
    <xf numFmtId="0" fontId="0" fillId="4" borderId="15" xfId="0" applyFill="1" applyBorder="1" applyAlignment="1">
      <alignment vertical="top"/>
    </xf>
    <xf numFmtId="0" fontId="14" fillId="7" borderId="17" xfId="0" applyFont="1" applyFill="1" applyBorder="1" applyAlignment="1">
      <alignment vertical="center" wrapText="1"/>
    </xf>
    <xf numFmtId="0" fontId="14" fillId="4" borderId="22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vertical="top" wrapText="1"/>
    </xf>
    <xf numFmtId="0" fontId="0" fillId="6" borderId="0" xfId="0" applyFill="1" applyBorder="1" applyAlignment="1">
      <alignment horizontal="center" vertical="top"/>
    </xf>
    <xf numFmtId="0" fontId="0" fillId="6" borderId="8" xfId="0" applyFill="1" applyBorder="1" applyAlignment="1">
      <alignment horizontal="center" vertical="top" wrapText="1"/>
    </xf>
    <xf numFmtId="0" fontId="0" fillId="6" borderId="9" xfId="0" applyFill="1" applyBorder="1" applyAlignment="1">
      <alignment horizontal="center" vertical="top"/>
    </xf>
    <xf numFmtId="0" fontId="0" fillId="6" borderId="9" xfId="0" applyFill="1" applyBorder="1" applyAlignment="1">
      <alignment vertical="top"/>
    </xf>
    <xf numFmtId="49" fontId="0" fillId="6" borderId="10" xfId="0" applyNumberFormat="1" applyFill="1" applyBorder="1" applyAlignment="1">
      <alignment horizontal="left" vertical="top"/>
    </xf>
    <xf numFmtId="0" fontId="1" fillId="6" borderId="9" xfId="0" applyFont="1" applyFill="1" applyBorder="1" applyAlignment="1">
      <alignment horizontal="center" vertical="top"/>
    </xf>
    <xf numFmtId="0" fontId="6" fillId="6" borderId="9" xfId="1" applyFill="1" applyBorder="1" applyAlignment="1">
      <alignment horizontal="left" vertical="top"/>
    </xf>
    <xf numFmtId="165" fontId="0" fillId="6" borderId="9" xfId="0" applyNumberFormat="1" applyFill="1" applyBorder="1" applyAlignment="1">
      <alignment horizontal="right" vertical="top"/>
    </xf>
    <xf numFmtId="2" fontId="0" fillId="6" borderId="10" xfId="0" applyNumberFormat="1" applyFill="1" applyBorder="1" applyAlignment="1">
      <alignment horizontal="right" vertical="top"/>
    </xf>
    <xf numFmtId="0" fontId="14" fillId="6" borderId="22" xfId="0" applyFont="1" applyFill="1" applyBorder="1" applyAlignment="1">
      <alignment vertical="top" wrapText="1"/>
    </xf>
    <xf numFmtId="0" fontId="0" fillId="6" borderId="25" xfId="0" applyFill="1" applyBorder="1" applyAlignment="1">
      <alignment horizontal="center" vertical="top"/>
    </xf>
    <xf numFmtId="0" fontId="0" fillId="6" borderId="22" xfId="0" applyFill="1" applyBorder="1" applyAlignment="1">
      <alignment horizontal="center" vertical="top" wrapText="1"/>
    </xf>
    <xf numFmtId="0" fontId="0" fillId="6" borderId="23" xfId="0" applyFill="1" applyBorder="1" applyAlignment="1">
      <alignment horizontal="center" vertical="top"/>
    </xf>
    <xf numFmtId="0" fontId="0" fillId="6" borderId="23" xfId="0" applyFill="1" applyBorder="1" applyAlignment="1">
      <alignment vertical="top"/>
    </xf>
    <xf numFmtId="49" fontId="0" fillId="6" borderId="24" xfId="0" applyNumberFormat="1" applyFill="1" applyBorder="1" applyAlignment="1">
      <alignment horizontal="left" vertical="top" wrapText="1"/>
    </xf>
    <xf numFmtId="0" fontId="1" fillId="6" borderId="23" xfId="0" applyFont="1" applyFill="1" applyBorder="1" applyAlignment="1">
      <alignment horizontal="center" vertical="top"/>
    </xf>
    <xf numFmtId="0" fontId="6" fillId="6" borderId="25" xfId="1" applyFill="1" applyBorder="1" applyAlignment="1">
      <alignment vertical="top"/>
    </xf>
    <xf numFmtId="165" fontId="0" fillId="6" borderId="23" xfId="0" applyNumberFormat="1" applyFill="1" applyBorder="1" applyAlignment="1">
      <alignment horizontal="right" vertical="top"/>
    </xf>
    <xf numFmtId="2" fontId="0" fillId="6" borderId="24" xfId="0" applyNumberFormat="1" applyFill="1" applyBorder="1" applyAlignment="1">
      <alignment horizontal="right"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E0FFF0"/>
      <color rgb="FFEFF9FF"/>
      <color rgb="FFFFFFF2"/>
      <color rgb="FFFFFFE4"/>
      <color rgb="FFFFF0F0"/>
      <color rgb="FFFF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ouser.de/ProductDetail/Texas-Instruments/THS6012CDWP/?qs=sGAEpiMZZMsko7UDAsUSIbA0H06lcsBbxESXmv%252bvvoE%3d" TargetMode="External"/><Relationship Id="rId18" Type="http://schemas.openxmlformats.org/officeDocument/2006/relationships/hyperlink" Target="http://www.mouser.de/ProductDetail/Aavid-Thermalloy/513002B02500G/?qs=sGAEpiMZZMttgyDkZ5WiusUw%252bQXhbmeCy5MU7x35N7Y%3d" TargetMode="External"/><Relationship Id="rId26" Type="http://schemas.openxmlformats.org/officeDocument/2006/relationships/hyperlink" Target="http://www.mouser.de/ProductDetail/Vishay-Beyschlag/MMA02040C1001FB300/?qs=sGAEpiMZZMsU0eETUM64J6WwL%2ffQXroUeFlywY1i0uY%3d" TargetMode="External"/><Relationship Id="rId39" Type="http://schemas.openxmlformats.org/officeDocument/2006/relationships/hyperlink" Target="http://www.mouser.de/ProductDetail/Taiyo-Yuden/GMK316AB7475KLHT/?qs=sGAEpiMZZMs0AnBnWHyRQNbg85K4ab%2f3ckkVsrpF04c%3d" TargetMode="External"/><Relationship Id="rId21" Type="http://schemas.openxmlformats.org/officeDocument/2006/relationships/hyperlink" Target="http://www.mouser.de/ProductDetail/Amphenol-FCI/67997-410HLF/?qs=sGAEpiMZZMs%252bGHln7q6pmxAVkKtOEC39%252bPx3y%2fg6zsA%3d" TargetMode="External"/><Relationship Id="rId34" Type="http://schemas.openxmlformats.org/officeDocument/2006/relationships/hyperlink" Target="http://www.mouser.de/ProductDetail/Vishay-Beyschlag/MMA02040C1002FB300/?qs=sGAEpiMZZMsU0eETUM64J5DAE%2fHuiq02ijLaMzGUQ3s%3d" TargetMode="External"/><Relationship Id="rId42" Type="http://schemas.openxmlformats.org/officeDocument/2006/relationships/hyperlink" Target="http://www.mouser.de/ProductDetail/Yageo/RC0805FR-0756RL/?qs=sGAEpiMZZMvdGkrng054t3pr%252bPE%2fADjst4uhDr%2fziK0%3d" TargetMode="External"/><Relationship Id="rId47" Type="http://schemas.openxmlformats.org/officeDocument/2006/relationships/hyperlink" Target="http://www.mouser.de/ProductDetail/Yageo/RC0805FR-072M2L/?qs=sGAEpiMZZMvdGkrng054t3pr%252bPE%2fADjsyNjeKu4S5SA%3d" TargetMode="External"/><Relationship Id="rId50" Type="http://schemas.openxmlformats.org/officeDocument/2006/relationships/hyperlink" Target="http://www.mouser.de/ProductDetail/Vishay-Vitramon/VJ1206A103JXATW1BC/?qs=sGAEpiMZZMs0AnBnWHyRQCv4vfTUG%2fvHP2xe3TUxgO8%3d" TargetMode="External"/><Relationship Id="rId55" Type="http://schemas.openxmlformats.org/officeDocument/2006/relationships/hyperlink" Target="http://www.mouser.de/ProductDetail/Panasonic/ECW-FD2W225J/?qs=sGAEpiMZZMv1cc3ydrPrF2SmxMwp75Z9VHgSGEttfvs%3d" TargetMode="External"/><Relationship Id="rId63" Type="http://schemas.openxmlformats.org/officeDocument/2006/relationships/hyperlink" Target="http://www.mouser.de/ProductDetail/EPCOS-TDK/B82793C0225N265/?qs=sGAEpiMZZMsVJzu5wKIZCfZaxzL541WLjvumCO3cQew%3d" TargetMode="External"/><Relationship Id="rId68" Type="http://schemas.openxmlformats.org/officeDocument/2006/relationships/hyperlink" Target="http://www.mouser.de/ProductDetail/Vishay-BC-Components/BFC233620224/?qs=sGAEpiMZZMv1cc3ydrPrF%2fPt25L1RT%2fDg4BgwzLtCGo%3d" TargetMode="External"/><Relationship Id="rId76" Type="http://schemas.openxmlformats.org/officeDocument/2006/relationships/hyperlink" Target="http://ru.mouser.com/ProductDetail/Vishay-Beyschlag/MMA02040C2709FB300/?qs=sGAEpiMZZMsU0eETUM64J5DAE%2fHuiq028L9U3thzQ40%3d" TargetMode="External"/><Relationship Id="rId7" Type="http://schemas.openxmlformats.org/officeDocument/2006/relationships/hyperlink" Target="http://www.mouser.de/ProductDetail/ON-Semiconductor/PZT2907AT3G/?qs=sGAEpiMZZMshyDBzk1%2fWi%2fPUgtclNldlQjVDnhDjvA0%3d" TargetMode="External"/><Relationship Id="rId71" Type="http://schemas.openxmlformats.org/officeDocument/2006/relationships/hyperlink" Target="http://www.mouser.de/ProductDetail/Molex/08-50-0106/?qs=sGAEpiMZZMs%252bGHln7q6pm%252bS0pk2Wo0XxiT90Wr8cRX4%3d" TargetMode="External"/><Relationship Id="rId2" Type="http://schemas.openxmlformats.org/officeDocument/2006/relationships/hyperlink" Target="http://www.mouser.de/ProductDetail/ON-Semiconductor/2N7002LT1G/?qs=sGAEpiMZZMshyDBzk1%2fWizSW%252bwlCH%2fhM1MQ6HigjQVA%3d" TargetMode="External"/><Relationship Id="rId16" Type="http://schemas.openxmlformats.org/officeDocument/2006/relationships/hyperlink" Target="http://www.mouser.de/ProductDetail/TE-Connectivity-Axicom/5-1462039-7/?qs=sGAEpiMZZMtGt%252bn33CgIPwXnqFr4Gpg4k3oH1V8%2fspw%3d" TargetMode="External"/><Relationship Id="rId29" Type="http://schemas.openxmlformats.org/officeDocument/2006/relationships/hyperlink" Target="http://www.mouser.de/ProductDetail/Vishay-Beyschlag/MMA02040C1501FB300/?qs=sGAEpiMZZMsU0eETUM64J5DAE%2fHuiq02C9b%252bxonfOfc%3d" TargetMode="External"/><Relationship Id="rId11" Type="http://schemas.openxmlformats.org/officeDocument/2006/relationships/hyperlink" Target="http://www.mouser.de/ProductDetail/Texas-Instruments/LM393ADR/?qs=sGAEpiMZZMuayl%2fEk2kXcddlv8%252blGbVFYEio385p2zg%3d" TargetMode="External"/><Relationship Id="rId24" Type="http://schemas.openxmlformats.org/officeDocument/2006/relationships/hyperlink" Target="http://www.mouser.de/ProductDetail/Vishay-Beyschlag/MMA02040C5600FB300/?qs=sGAEpiMZZMsU0eETUM64J5DAE%2fHuiq02aJhV67B%2f9MU%3d" TargetMode="External"/><Relationship Id="rId32" Type="http://schemas.openxmlformats.org/officeDocument/2006/relationships/hyperlink" Target="http://www.mouser.de/ProductDetail/Vishay-Beyschlag/MMA02040C1822FB300/?qs=sGAEpiMZZMsU0eETUM64J2BtKnLrTP72%252bnw93Mu8gaExZsYjZXaJbA%3d%3d" TargetMode="External"/><Relationship Id="rId37" Type="http://schemas.openxmlformats.org/officeDocument/2006/relationships/hyperlink" Target="http://www.mouser.de/ProductDetail/Vishay-Beyschlag/MMA02040C3301FB300/?qs=sGAEpiMZZMsU0eETUM64J5DAE%2fHuiq02Ifyhtj%252bi1Cw%3d" TargetMode="External"/><Relationship Id="rId40" Type="http://schemas.openxmlformats.org/officeDocument/2006/relationships/hyperlink" Target="http://www.mouser.de/ProductDetail/Vishay-Beyschlag/MMA02040C3003FB300/?qs=sGAEpiMZZMsU0eETUM64J5DAE%2fHuiq02ILIroIvWDm0%3d" TargetMode="External"/><Relationship Id="rId45" Type="http://schemas.openxmlformats.org/officeDocument/2006/relationships/hyperlink" Target="http://www.mouser.de/ProductDetail/Yageo/RC0805FR-0747KL/?qs=sGAEpiMZZMvdGkrng054t9vijWo1%2fWmkIZDAArMyiaw%3d" TargetMode="External"/><Relationship Id="rId53" Type="http://schemas.openxmlformats.org/officeDocument/2006/relationships/hyperlink" Target="http://www.mouser.de/ProductDetail/Vishay-Vitramon/VJ0805Y103KXXCW1BC/?qs=sGAEpiMZZMs0AnBnWHyRQGchlqIXPxeoz7F3UtVuk0c%3d" TargetMode="External"/><Relationship Id="rId58" Type="http://schemas.openxmlformats.org/officeDocument/2006/relationships/hyperlink" Target="http://www.mouser.de/ProductDetail/Nichicon/UVK1E472MHD/?qs=sGAEpiMZZMtZ1n0r9vR22fXBXnxSuRCI8zgDmpM5XX0%3d" TargetMode="External"/><Relationship Id="rId66" Type="http://schemas.openxmlformats.org/officeDocument/2006/relationships/hyperlink" Target="http://www.mouser.de/ProductDetail/Murata-Electronics/BLM21AG331SN1D/?qs=sGAEpiMZZMtdyQheitOmRQRaVoua6rWIUXarBCcV0xk%3d" TargetMode="External"/><Relationship Id="rId74" Type="http://schemas.openxmlformats.org/officeDocument/2006/relationships/hyperlink" Target="http://www.mouser.de/ProductDetail/Susumu/RR1220P-101-D/?qs=sGAEpiMZZMu61qfTUdNhG%2fDhcyQpRg8Mxndw7%2fDqX7c%3d" TargetMode="External"/><Relationship Id="rId79" Type="http://schemas.openxmlformats.org/officeDocument/2006/relationships/hyperlink" Target="http://ru.mouser.com/ProductDetail/Susumu/RR1220Q-150-D/?qs=sGAEpiMZZMu61qfTUdNhG%2fDhcyQpRg8MkqMFaIjLRbo%3d" TargetMode="External"/><Relationship Id="rId5" Type="http://schemas.openxmlformats.org/officeDocument/2006/relationships/hyperlink" Target="http://www.mouser.de/ProductDetail/Fairchild-Semiconductor/PZT3906/?qs=sGAEpiMZZMshyDBzk1%2fWi8oN7VHZ91OkKaOgzihD8Kg%3d" TargetMode="External"/><Relationship Id="rId61" Type="http://schemas.openxmlformats.org/officeDocument/2006/relationships/hyperlink" Target="http://www.mouser.de/ProductDetail/Panasonic/EEE-FC1E471P/?qs=sGAEpiMZZMtZ1n0r9vR22cS6GEbW2ftoGIMsizmXxQs%3d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http://www.mouser.de/ProductDetail/Texas-Instruments/LM339ADRG4/?qs=sGAEpiMZZMuayl%2fEk2kXcT8MZOnZtBZvhd3LTtQJVKA%3d" TargetMode="External"/><Relationship Id="rId19" Type="http://schemas.openxmlformats.org/officeDocument/2006/relationships/hyperlink" Target="http://www.mouser.de/ProductDetail/Amphenol-FCI/20020327-D031B01LF/?qs=sGAEpiMZZMvZTcaMAxB2AKtNaO62vZlieiZcKWLTSRQ%3d" TargetMode="External"/><Relationship Id="rId31" Type="http://schemas.openxmlformats.org/officeDocument/2006/relationships/hyperlink" Target="http://www.mouser.de/ProductDetail/Vishay-Beyschlag/MMA02040C8201FB300/?qs=sGAEpiMZZMsU0eETUM64J5DAE%2fHuiq027AdCRvq0wv8%3d" TargetMode="External"/><Relationship Id="rId44" Type="http://schemas.openxmlformats.org/officeDocument/2006/relationships/hyperlink" Target="http://www.mouser.de/ProductDetail/Yageo/RC0805FR-071KL/?qs=sGAEpiMZZMvdGkrng054txqI5fKHz4dd4DGnvczmQHQ%3d" TargetMode="External"/><Relationship Id="rId52" Type="http://schemas.openxmlformats.org/officeDocument/2006/relationships/hyperlink" Target="http://www.mouser.de/ProductDetail/Murata-Electronics/GCM21BR71H105MA03L/?qs=sGAEpiMZZMs0AnBnWHyRQKFZIQ7b73cdInezuCkIsW0Z89U4yKeveA%3d%3d" TargetMode="External"/><Relationship Id="rId60" Type="http://schemas.openxmlformats.org/officeDocument/2006/relationships/hyperlink" Target="http://www.mouser.de/ProductDetail/Panasonic/EEE-1VA220WR/?qs=sGAEpiMZZMtZ1n0r9vR22cS6GEbW2fto%2f5xrQ7%2fT9S4%3d" TargetMode="External"/><Relationship Id="rId65" Type="http://schemas.openxmlformats.org/officeDocument/2006/relationships/hyperlink" Target="http://www.mouser.de/ProductDetail/Murata-Electronics/PLH10AN3711R0P2B/?qs=sGAEpiMZZMsVJzu5wKIZCQvteOeOkVVHmfflhN1KPaM%3d" TargetMode="External"/><Relationship Id="rId73" Type="http://schemas.openxmlformats.org/officeDocument/2006/relationships/hyperlink" Target="http://www.mouser.de/ProductDetail/Vishay-Beyschlag/MMA02040C1800FB300/?qs=sGAEpiMZZMsU0eETUM64J5DAE%2fHuiq02nIh%252bxMcDmqU%3d" TargetMode="External"/><Relationship Id="rId78" Type="http://schemas.openxmlformats.org/officeDocument/2006/relationships/hyperlink" Target="http://ru.mouser.com/ProductDetail/Susumu/RR1220P-224-D/?qs=sGAEpiMZZMu61qfTUdNhG%2fDhcyQpRg8MRy4bziPV13o%3d" TargetMode="External"/><Relationship Id="rId81" Type="http://schemas.openxmlformats.org/officeDocument/2006/relationships/hyperlink" Target="http://ru.mouser.com/ProductDetail/Vishay-Semiconductors/TZM5221B-GS08/?qs=sGAEpiMZZMtQ8nqTKtFS%2fC7KvLOwmmQCwmrerWEGHKI%3d" TargetMode="External"/><Relationship Id="rId4" Type="http://schemas.openxmlformats.org/officeDocument/2006/relationships/hyperlink" Target="http://www.mouser.de/ProductDetail/ON-Semiconductor/MMBT3904LT1G/?qs=sGAEpiMZZMshyDBzk1%2fWi%2fPUgtclNldlheHc%252bMVjFj0%3d" TargetMode="External"/><Relationship Id="rId9" Type="http://schemas.openxmlformats.org/officeDocument/2006/relationships/hyperlink" Target="http://www.mouser.de/ProductDetail/Microchip-Technology-Atmel/ATTINY24A-SSFR/?qs=sGAEpiMZZMvqv2n3s2xjsVQIURldyCCHEUoWuB1LZ0Y%3d" TargetMode="External"/><Relationship Id="rId14" Type="http://schemas.openxmlformats.org/officeDocument/2006/relationships/hyperlink" Target="http://www.mouser.de/ProductDetail/Texas-Instruments/LM317DCYR/?qs=sGAEpiMZZMtUqDgmOWBjgOJeFY5zEfJ7VidiJXc5BvY%3d" TargetMode="External"/><Relationship Id="rId22" Type="http://schemas.openxmlformats.org/officeDocument/2006/relationships/hyperlink" Target="http://www.mouser.de/ProductDetail/Vishay-Beyschlag/MMA02040C1509FB300/?qs=sGAEpiMZZMsU0eETUM64J5DAE%2fHuiq029g9nskYksak%3d" TargetMode="External"/><Relationship Id="rId27" Type="http://schemas.openxmlformats.org/officeDocument/2006/relationships/hyperlink" Target="http://www.mouser.de/ProductDetail/Vishay-Beyschlag/MMA02040C1009FB300/?qs=sGAEpiMZZMsU0eETUM64J5wRh77yguxgNhkk7IWHITk%3d" TargetMode="External"/><Relationship Id="rId30" Type="http://schemas.openxmlformats.org/officeDocument/2006/relationships/hyperlink" Target="http://www.mouser.de/ProductDetail/Vishay-Beyschlag/MMA02040C8209FB300/?qs=sGAEpiMZZMsU0eETUM64J5DAE%2fHuiq02WcmXQ6uXI40%3d" TargetMode="External"/><Relationship Id="rId35" Type="http://schemas.openxmlformats.org/officeDocument/2006/relationships/hyperlink" Target="http://www.mouser.de/ProductDetail/Vishay-Beyschlag/MMA02040C2701FB300/?qs=sGAEpiMZZMsU0eETUM64J5DAE%2fHuiq02Evia5aNe0bQ%3d" TargetMode="External"/><Relationship Id="rId43" Type="http://schemas.openxmlformats.org/officeDocument/2006/relationships/hyperlink" Target="http://www.mouser.de/ProductDetail/Yageo/RC0805FR-0710KL/?qs=sGAEpiMZZMvdGkrng054txqI5fKHz4dd6hDojai%2fwdI%3d" TargetMode="External"/><Relationship Id="rId48" Type="http://schemas.openxmlformats.org/officeDocument/2006/relationships/hyperlink" Target="http://www.mouser.de/ProductDetail/Yageo/RC1206JR-071RL/?qs=sGAEpiMZZMvdGkrng054t8Tx25L%252bvTaRNNlUV6Ao1hc%3d" TargetMode="External"/><Relationship Id="rId56" Type="http://schemas.openxmlformats.org/officeDocument/2006/relationships/hyperlink" Target="http://www.mouser.de/ProductDetail/Panasonic/EEU-FR1C102/?qs=sGAEpiMZZMtZ1n0r9vR22f2plZjWOZXTPhty%252bktx5uk%3d" TargetMode="External"/><Relationship Id="rId64" Type="http://schemas.openxmlformats.org/officeDocument/2006/relationships/hyperlink" Target="http://www.mouser.de/Search/ProductDetail.aspx?R=DR331-105BEvirtualkey65210000virtualkey652-DR331-105BE" TargetMode="External"/><Relationship Id="rId69" Type="http://schemas.openxmlformats.org/officeDocument/2006/relationships/hyperlink" Target="http://www.mouser.de/ProductDetail/Molex/26-60-4030/?qs=sGAEpiMZZMs%252bGHln7q6pm%252bS0pk2Wo0Xx8j9oocYv1oU%3d" TargetMode="External"/><Relationship Id="rId77" Type="http://schemas.openxmlformats.org/officeDocument/2006/relationships/hyperlink" Target="http://ru.mouser.com/ProductDetail/Vishay-Beyschlag/MMA02040C8200FB300/?qs=sGAEpiMZZMsU0eETUM64J6WwL%2ffQXroUubH%2fIZeRG6Q%3d" TargetMode="External"/><Relationship Id="rId8" Type="http://schemas.openxmlformats.org/officeDocument/2006/relationships/hyperlink" Target="http://www.mouser.de/ProductDetail/ON-Semiconductor/PZT2222AT3G/?qs=sGAEpiMZZMshyDBzk1%2fWi%2fPUgtclNldlpw%2fkojGWa0w%3d" TargetMode="External"/><Relationship Id="rId51" Type="http://schemas.openxmlformats.org/officeDocument/2006/relationships/hyperlink" Target="http://www.mouser.de/ProductDetail/Murata-Electronics/GCM21BR71H104MA37L/?qs=sGAEpiMZZMs0AnBnWHyRQKFZIQ7b73cdDDbvP3E11BEmAv3RvCW50w%3d%3d" TargetMode="External"/><Relationship Id="rId72" Type="http://schemas.openxmlformats.org/officeDocument/2006/relationships/hyperlink" Target="http://www.mouser.de/ProductDetail/Vishay-Semiconductors/MSS1P4-M3-89A/?qs=sGAEpiMZZMtQ8nqTKtFS%2fPLdYpF5HuBtmwhQ2fjH7q0%3d" TargetMode="External"/><Relationship Id="rId80" Type="http://schemas.openxmlformats.org/officeDocument/2006/relationships/hyperlink" Target="http://ru.mouser.com/ProductDetail/KEMET/C0805C102J5GAC/?qs=sGAEpiMZZMs0AnBnWHyRQI9zuYIiQALCmDjkjF1%252bTDQ%3d" TargetMode="External"/><Relationship Id="rId3" Type="http://schemas.openxmlformats.org/officeDocument/2006/relationships/hyperlink" Target="http://www.mouser.de/ProductDetail/ON-Semiconductor/MMBT3906LT1G/?qs=sGAEpiMZZMshyDBzk1%2fWi%2fPUgtclNldlj543iNf2z2A%3d" TargetMode="External"/><Relationship Id="rId12" Type="http://schemas.openxmlformats.org/officeDocument/2006/relationships/hyperlink" Target="http://www.mouser.de/ProductDetail/Analog-Devices/AD8066ARZ-R7/?qs=sGAEpiMZZMtCHixnSjNA6KniQQp3zXP83CTwMc1B1%252bE%3d" TargetMode="External"/><Relationship Id="rId17" Type="http://schemas.openxmlformats.org/officeDocument/2006/relationships/hyperlink" Target="http://www.mouser.de/ProductDetail/TE-Connectivity/IM07GR/?qs=sGAEpiMZZMtGt%252bn33CgIP7kkKdjoARx443ZsI5HyHcY%3d" TargetMode="External"/><Relationship Id="rId25" Type="http://schemas.openxmlformats.org/officeDocument/2006/relationships/hyperlink" Target="http://www.mouser.de/ProductDetail/Vishay-Beyschlag/MMA02040C2400FB300/?qs=sGAEpiMZZMsU0eETUM64J5DAE%2fHuiq02eAQvBbn9zBI%3d" TargetMode="External"/><Relationship Id="rId33" Type="http://schemas.openxmlformats.org/officeDocument/2006/relationships/hyperlink" Target="http://www.mouser.de/ProductDetail/Vishay-Beyschlag/MMA02040C3601FB300/?qs=sGAEpiMZZMsU0eETUM64J5DAE%2fHuiq02CZHDGEy71oM%3d" TargetMode="External"/><Relationship Id="rId38" Type="http://schemas.openxmlformats.org/officeDocument/2006/relationships/hyperlink" Target="http://www.mouser.de/ProductDetail/Vishay-Beyschlag/MMA02040C4758FB300/?qs=sGAEpiMZZMsU0eETUM64J0MMXs%2fyHYQMgnQcM5z5fYM%3d" TargetMode="External"/><Relationship Id="rId46" Type="http://schemas.openxmlformats.org/officeDocument/2006/relationships/hyperlink" Target="http://www.mouser.de/ProductDetail/Yageo/RC0805FR-07100KL/?qs=sGAEpiMZZMvdGkrng054t3pr%252bPE%2fADjs9jqd0vYh9js%3d" TargetMode="External"/><Relationship Id="rId59" Type="http://schemas.openxmlformats.org/officeDocument/2006/relationships/hyperlink" Target="http://www.mouser.de/ProductDetail/Panasonic/ECA-1CHG472/?qs=sGAEpiMZZMtZ1n0r9vR22TkzSL2hqgYsXwfSzHUH8qs%3d" TargetMode="External"/><Relationship Id="rId67" Type="http://schemas.openxmlformats.org/officeDocument/2006/relationships/hyperlink" Target="http://www.mouser.de/ProductDetail/Vishay-Dale/CCF0247R0JKE36/?qs=sGAEpiMZZMsPqMdJzcrNwnPpI93fAKpl6ujffq9DpuY%3d" TargetMode="External"/><Relationship Id="rId20" Type="http://schemas.openxmlformats.org/officeDocument/2006/relationships/hyperlink" Target="http://www.mouser.de/ProductDetail/Amphenol-FCI/20020327-D041B01LF/?qs=sGAEpiMZZMvZTcaMAxB2AKtNaO62vZliIqY8ZoDMudw%3d" TargetMode="External"/><Relationship Id="rId41" Type="http://schemas.openxmlformats.org/officeDocument/2006/relationships/hyperlink" Target="http://www.mouser.de/ProductDetail/Yageo/RC0805FR-07220RL/?qs=sGAEpiMZZMvdGkrng054t3pWPntmcumQIXTyarYs%2fO8%3d" TargetMode="External"/><Relationship Id="rId54" Type="http://schemas.openxmlformats.org/officeDocument/2006/relationships/hyperlink" Target="http://www.mouser.de/ProductDetail/Vishay-Vitramon/VJ1206Y104MXCMT/?qs=sGAEpiMZZMs0AnBnWHyRQB4XKvGDYITzR2lixObCK6E%3d" TargetMode="External"/><Relationship Id="rId62" Type="http://schemas.openxmlformats.org/officeDocument/2006/relationships/hyperlink" Target="http://www.mouser.de/ProductDetail/Murata-Power-Solutions/50225C/?qs=sGAEpiMZZMsVJzu5wKIZCa7wnV%2fje68VaeECETIye%252bA%3d" TargetMode="External"/><Relationship Id="rId70" Type="http://schemas.openxmlformats.org/officeDocument/2006/relationships/hyperlink" Target="http://www.mouser.de/ProductDetail/Molex/09-50-8033/?qs=sGAEpiMZZMs%252bGHln7q6pm%252bS0pk2Wo0Xx4rd%2fG0h5c9E%3d" TargetMode="External"/><Relationship Id="rId75" Type="http://schemas.openxmlformats.org/officeDocument/2006/relationships/hyperlink" Target="http://www.mouser.de/ProductDetail/Vishay-Vitramon/VJ0805A471GXACW1BC/?qs=sGAEpiMZZMs0AnBnWHyRQISGU2Vjexwg8R68PXjBDvw%3d" TargetMode="External"/><Relationship Id="rId1" Type="http://schemas.openxmlformats.org/officeDocument/2006/relationships/hyperlink" Target="http://www.mouser.de/ProductDetail/Diodes-Incorporated/BAV116WSQ-7/?qs=sGAEpiMZZMtoHjESLttvkm%2fI8Y59LLpAmj2rl7UQgfvcA1k%252bhfrJvw%3d%3d" TargetMode="External"/><Relationship Id="rId6" Type="http://schemas.openxmlformats.org/officeDocument/2006/relationships/hyperlink" Target="http://www.mouser.de/ProductDetail/Fairchild-Semiconductor/PZT3904/?qs=sGAEpiMZZMshyDBzk1%2fWi8oN7VHZ91OkafHTR%252bJl4IM%3d" TargetMode="External"/><Relationship Id="rId15" Type="http://schemas.openxmlformats.org/officeDocument/2006/relationships/hyperlink" Target="http://www.mouser.de/ProductDetail/STMicroelectronics/LM317T/?qs=sGAEpiMZZMtUqDgmOWBjgFT73J8IMPhWf9OyWmoPQEs%3d" TargetMode="External"/><Relationship Id="rId23" Type="http://schemas.openxmlformats.org/officeDocument/2006/relationships/hyperlink" Target="http://www.mouser.de/ProductDetail/Vishay-Beyschlag/MMA02040C1801FB300/?qs=sGAEpiMZZMsU0eETUM64J5DAE%2fHuiq02TDGl4vgK9iU%3d" TargetMode="External"/><Relationship Id="rId28" Type="http://schemas.openxmlformats.org/officeDocument/2006/relationships/hyperlink" Target="http://www.mouser.de/ProductDetail/Vishay-Beyschlag/MMA02040C1201FB300/?qs=sGAEpiMZZMsU0eETUM64J6WwL%2ffQXroU3C2h87kLC30%3d" TargetMode="External"/><Relationship Id="rId36" Type="http://schemas.openxmlformats.org/officeDocument/2006/relationships/hyperlink" Target="http://www.mouser.de/ProductDetail/Vishay-Beyschlag/MMA02040C2702FB300/?qs=sGAEpiMZZMsU0eETUM64J5DAE%2fHuiq02xSneMljZVas%3d" TargetMode="External"/><Relationship Id="rId49" Type="http://schemas.openxmlformats.org/officeDocument/2006/relationships/hyperlink" Target="http://www.mouser.de/ProductDetail/Vishay-Vitramon/VJ0805A330GXACW1BC/?qs=sGAEpiMZZMs0AnBnWHyRQKsgPTXVq8S7f8qIXq1EzIE%3d" TargetMode="External"/><Relationship Id="rId57" Type="http://schemas.openxmlformats.org/officeDocument/2006/relationships/hyperlink" Target="http://www.mouser.de/ProductDetail/Nichicon/UHE1C471MPD6/?qs=sGAEpiMZZMtZ1n0r9vR22YPz1L%252b%2fWYbmJGbN9IVrV7Q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tabSelected="1" topLeftCell="A85" workbookViewId="0">
      <selection activeCell="F84" sqref="F84"/>
    </sheetView>
  </sheetViews>
  <sheetFormatPr baseColWidth="10" defaultRowHeight="15" x14ac:dyDescent="0.25"/>
  <cols>
    <col min="1" max="1" width="3.140625" customWidth="1"/>
    <col min="2" max="2" width="15" customWidth="1"/>
    <col min="3" max="3" width="30.85546875" style="290" customWidth="1"/>
    <col min="4" max="4" width="6.42578125" style="291" customWidth="1"/>
    <col min="5" max="5" width="17.140625" style="292" customWidth="1"/>
    <col min="6" max="6" width="12.140625" customWidth="1"/>
    <col min="7" max="7" width="26.7109375" customWidth="1"/>
    <col min="8" max="8" width="22" customWidth="1"/>
    <col min="9" max="9" width="13.28515625" style="291" customWidth="1"/>
    <col min="10" max="10" width="24" style="295" customWidth="1"/>
    <col min="11" max="11" width="11.42578125" style="294"/>
    <col min="12" max="12" width="14.28515625" style="294" customWidth="1"/>
  </cols>
  <sheetData>
    <row r="1" spans="1:13" x14ac:dyDescent="0.25">
      <c r="A1" s="1"/>
      <c r="C1" s="2"/>
      <c r="D1" s="3"/>
      <c r="E1" s="4"/>
      <c r="F1" s="1"/>
      <c r="G1" s="1"/>
      <c r="H1" s="1"/>
      <c r="I1" s="3"/>
      <c r="J1" s="5"/>
      <c r="K1" s="6"/>
      <c r="L1" s="6"/>
      <c r="M1" s="1"/>
    </row>
    <row r="2" spans="1:13" s="8" customFormat="1" ht="42.75" customHeight="1" x14ac:dyDescent="0.25">
      <c r="A2" s="7"/>
      <c r="B2" s="296"/>
      <c r="C2" s="509" t="s">
        <v>307</v>
      </c>
      <c r="D2" s="510"/>
      <c r="E2" s="510"/>
      <c r="F2" s="510"/>
      <c r="G2" s="510"/>
      <c r="H2" s="510"/>
      <c r="I2" s="510"/>
      <c r="J2" s="510"/>
      <c r="K2" s="510"/>
      <c r="L2" s="511"/>
      <c r="M2" s="7"/>
    </row>
    <row r="3" spans="1:13" x14ac:dyDescent="0.25">
      <c r="A3" s="1"/>
      <c r="B3" s="331"/>
      <c r="C3" s="512"/>
      <c r="D3" s="513"/>
      <c r="E3" s="513"/>
      <c r="F3" s="513"/>
      <c r="G3" s="513"/>
      <c r="H3" s="513"/>
      <c r="I3" s="513"/>
      <c r="J3" s="513"/>
      <c r="K3" s="513"/>
      <c r="L3" s="514"/>
      <c r="M3" s="1"/>
    </row>
    <row r="4" spans="1:13" ht="5.25" customHeight="1" x14ac:dyDescent="0.25">
      <c r="A4" s="1"/>
      <c r="B4" s="332"/>
      <c r="C4" s="333"/>
      <c r="D4" s="334"/>
      <c r="E4" s="335"/>
      <c r="F4" s="336"/>
      <c r="G4" s="336"/>
      <c r="H4" s="337"/>
      <c r="I4" s="344"/>
      <c r="J4" s="338"/>
      <c r="K4" s="339"/>
      <c r="L4" s="340"/>
      <c r="M4" s="1"/>
    </row>
    <row r="5" spans="1:13" s="17" customFormat="1" x14ac:dyDescent="0.25">
      <c r="A5" s="9"/>
      <c r="B5" s="10" t="s">
        <v>0</v>
      </c>
      <c r="C5" s="11" t="s">
        <v>1</v>
      </c>
      <c r="D5" s="12" t="s">
        <v>2</v>
      </c>
      <c r="E5" s="341" t="s">
        <v>3</v>
      </c>
      <c r="F5" s="14" t="s">
        <v>4</v>
      </c>
      <c r="G5" s="14" t="s">
        <v>5</v>
      </c>
      <c r="H5" s="343" t="s">
        <v>6</v>
      </c>
      <c r="I5" s="342" t="s">
        <v>7</v>
      </c>
      <c r="J5" s="14" t="s">
        <v>313</v>
      </c>
      <c r="K5" s="15" t="s">
        <v>8</v>
      </c>
      <c r="L5" s="16" t="s">
        <v>292</v>
      </c>
      <c r="M5" s="9"/>
    </row>
    <row r="6" spans="1:13" s="17" customFormat="1" ht="5.25" customHeight="1" x14ac:dyDescent="0.25">
      <c r="A6" s="9"/>
      <c r="B6" s="10"/>
      <c r="C6" s="11"/>
      <c r="D6" s="12"/>
      <c r="E6" s="13"/>
      <c r="F6" s="14"/>
      <c r="G6" s="14"/>
      <c r="H6" s="343"/>
      <c r="I6" s="342"/>
      <c r="J6" s="14"/>
      <c r="K6" s="15"/>
      <c r="L6" s="16"/>
      <c r="M6" s="9"/>
    </row>
    <row r="7" spans="1:13" s="17" customFormat="1" ht="30" x14ac:dyDescent="0.25">
      <c r="A7" s="9"/>
      <c r="B7" s="18" t="s">
        <v>9</v>
      </c>
      <c r="C7" s="434" t="s">
        <v>268</v>
      </c>
      <c r="D7" s="435">
        <v>8</v>
      </c>
      <c r="E7" s="436" t="s">
        <v>10</v>
      </c>
      <c r="F7" s="437" t="s">
        <v>11</v>
      </c>
      <c r="G7" s="517" t="s">
        <v>319</v>
      </c>
      <c r="H7" s="518" t="s">
        <v>12</v>
      </c>
      <c r="I7" s="440">
        <v>8</v>
      </c>
      <c r="J7" s="441" t="s">
        <v>13</v>
      </c>
      <c r="K7" s="487">
        <v>0.158</v>
      </c>
      <c r="L7" s="442">
        <f t="shared" ref="L7:L27" si="0">I7*K7</f>
        <v>1.264</v>
      </c>
      <c r="M7" s="9"/>
    </row>
    <row r="8" spans="1:13" s="17" customFormat="1" x14ac:dyDescent="0.25">
      <c r="A8" s="9"/>
      <c r="B8" s="23"/>
      <c r="C8" s="298" t="s">
        <v>272</v>
      </c>
      <c r="D8" s="24">
        <v>2</v>
      </c>
      <c r="E8" s="25" t="s">
        <v>14</v>
      </c>
      <c r="F8" s="26"/>
      <c r="G8" s="27"/>
      <c r="H8" s="28" t="s">
        <v>12</v>
      </c>
      <c r="I8" s="346">
        <v>2</v>
      </c>
      <c r="J8" s="29" t="s">
        <v>15</v>
      </c>
      <c r="K8" s="472">
        <v>0.17499999999999999</v>
      </c>
      <c r="L8" s="30">
        <f t="shared" si="0"/>
        <v>0.35</v>
      </c>
      <c r="M8" s="9"/>
    </row>
    <row r="9" spans="1:13" s="17" customFormat="1" ht="30" x14ac:dyDescent="0.25">
      <c r="A9" s="9"/>
      <c r="B9" s="23"/>
      <c r="C9" s="443" t="s">
        <v>271</v>
      </c>
      <c r="D9" s="444">
        <v>10</v>
      </c>
      <c r="E9" s="445">
        <v>15</v>
      </c>
      <c r="F9" s="446"/>
      <c r="G9" s="447"/>
      <c r="H9" s="448" t="s">
        <v>12</v>
      </c>
      <c r="I9" s="454">
        <v>10</v>
      </c>
      <c r="J9" s="455" t="s">
        <v>16</v>
      </c>
      <c r="K9" s="473">
        <v>0.158</v>
      </c>
      <c r="L9" s="450">
        <f t="shared" si="0"/>
        <v>1.58</v>
      </c>
      <c r="M9" s="9"/>
    </row>
    <row r="10" spans="1:13" s="17" customFormat="1" x14ac:dyDescent="0.25">
      <c r="A10" s="9"/>
      <c r="B10" s="23"/>
      <c r="C10" s="298" t="s">
        <v>282</v>
      </c>
      <c r="D10" s="24">
        <v>2</v>
      </c>
      <c r="E10" s="25" t="s">
        <v>283</v>
      </c>
      <c r="F10" s="26"/>
      <c r="G10" s="27"/>
      <c r="H10" s="28" t="s">
        <v>12</v>
      </c>
      <c r="I10" s="456">
        <v>2</v>
      </c>
      <c r="J10" s="457" t="s">
        <v>308</v>
      </c>
      <c r="K10" s="472">
        <v>0.189</v>
      </c>
      <c r="L10" s="30">
        <f t="shared" si="0"/>
        <v>0.378</v>
      </c>
      <c r="M10" s="9"/>
    </row>
    <row r="11" spans="1:13" s="17" customFormat="1" x14ac:dyDescent="0.25">
      <c r="A11" s="9"/>
      <c r="B11" s="23"/>
      <c r="C11" s="298" t="s">
        <v>276</v>
      </c>
      <c r="D11" s="24">
        <v>2</v>
      </c>
      <c r="E11" s="25">
        <v>82</v>
      </c>
      <c r="F11" s="26"/>
      <c r="G11" s="27"/>
      <c r="H11" s="28" t="s">
        <v>12</v>
      </c>
      <c r="I11" s="346">
        <v>2</v>
      </c>
      <c r="J11" s="29" t="s">
        <v>17</v>
      </c>
      <c r="K11" s="472">
        <v>0.189</v>
      </c>
      <c r="L11" s="30">
        <f t="shared" si="0"/>
        <v>0.378</v>
      </c>
      <c r="M11" s="9"/>
    </row>
    <row r="12" spans="1:13" s="17" customFormat="1" x14ac:dyDescent="0.25">
      <c r="A12" s="9"/>
      <c r="B12" s="23"/>
      <c r="C12" s="298" t="s">
        <v>302</v>
      </c>
      <c r="D12" s="24">
        <v>3</v>
      </c>
      <c r="E12" s="25">
        <v>180</v>
      </c>
      <c r="F12" s="26"/>
      <c r="G12" s="27"/>
      <c r="H12" s="28" t="s">
        <v>12</v>
      </c>
      <c r="I12" s="346">
        <v>3</v>
      </c>
      <c r="J12" s="29" t="s">
        <v>18</v>
      </c>
      <c r="K12" s="472">
        <v>0.158</v>
      </c>
      <c r="L12" s="30">
        <f t="shared" si="0"/>
        <v>0.47399999999999998</v>
      </c>
      <c r="M12" s="9"/>
    </row>
    <row r="13" spans="1:13" s="17" customFormat="1" ht="30" x14ac:dyDescent="0.25">
      <c r="A13" s="9"/>
      <c r="B13" s="23"/>
      <c r="C13" s="443" t="s">
        <v>303</v>
      </c>
      <c r="D13" s="444">
        <v>14</v>
      </c>
      <c r="E13" s="445">
        <v>240</v>
      </c>
      <c r="F13" s="446"/>
      <c r="G13" s="447"/>
      <c r="H13" s="448" t="s">
        <v>12</v>
      </c>
      <c r="I13" s="449">
        <v>14</v>
      </c>
      <c r="J13" s="455" t="s">
        <v>19</v>
      </c>
      <c r="K13" s="473">
        <v>0.158</v>
      </c>
      <c r="L13" s="450">
        <f t="shared" si="0"/>
        <v>2.2120000000000002</v>
      </c>
      <c r="M13" s="9"/>
    </row>
    <row r="14" spans="1:13" s="17" customFormat="1" x14ac:dyDescent="0.25">
      <c r="A14" s="9"/>
      <c r="B14" s="23"/>
      <c r="C14" s="298" t="s">
        <v>291</v>
      </c>
      <c r="D14" s="24">
        <v>5</v>
      </c>
      <c r="E14" s="25">
        <v>560</v>
      </c>
      <c r="F14" s="26"/>
      <c r="G14" s="27"/>
      <c r="H14" s="28" t="s">
        <v>12</v>
      </c>
      <c r="I14" s="346">
        <v>5</v>
      </c>
      <c r="J14" s="458" t="s">
        <v>20</v>
      </c>
      <c r="K14" s="472">
        <v>0.158</v>
      </c>
      <c r="L14" s="30">
        <f t="shared" si="0"/>
        <v>0.79</v>
      </c>
      <c r="M14" s="9"/>
    </row>
    <row r="15" spans="1:13" s="17" customFormat="1" x14ac:dyDescent="0.25">
      <c r="A15" s="9"/>
      <c r="B15" s="23"/>
      <c r="C15" s="298" t="s">
        <v>289</v>
      </c>
      <c r="D15" s="24">
        <v>2</v>
      </c>
      <c r="E15" s="25" t="s">
        <v>288</v>
      </c>
      <c r="F15" s="26"/>
      <c r="G15" s="27"/>
      <c r="H15" s="28" t="s">
        <v>12</v>
      </c>
      <c r="I15" s="346">
        <v>2</v>
      </c>
      <c r="J15" s="457" t="s">
        <v>309</v>
      </c>
      <c r="K15" s="472">
        <v>0.17499999999999999</v>
      </c>
      <c r="L15" s="30">
        <f t="shared" si="0"/>
        <v>0.35</v>
      </c>
      <c r="M15" s="9"/>
    </row>
    <row r="16" spans="1:13" s="17" customFormat="1" x14ac:dyDescent="0.25">
      <c r="A16" s="9"/>
      <c r="B16" s="23"/>
      <c r="C16" s="298" t="s">
        <v>263</v>
      </c>
      <c r="D16" s="24">
        <v>2</v>
      </c>
      <c r="E16" s="25" t="s">
        <v>21</v>
      </c>
      <c r="F16" s="26"/>
      <c r="G16" s="27"/>
      <c r="H16" s="28" t="s">
        <v>12</v>
      </c>
      <c r="I16" s="346">
        <v>2</v>
      </c>
      <c r="J16" s="29" t="s">
        <v>22</v>
      </c>
      <c r="K16" s="472">
        <v>0.17499999999999999</v>
      </c>
      <c r="L16" s="30">
        <f t="shared" si="0"/>
        <v>0.35</v>
      </c>
      <c r="M16" s="9"/>
    </row>
    <row r="17" spans="1:13" s="17" customFormat="1" x14ac:dyDescent="0.25">
      <c r="A17" s="9"/>
      <c r="B17" s="23"/>
      <c r="C17" s="298" t="s">
        <v>286</v>
      </c>
      <c r="D17" s="24">
        <v>2</v>
      </c>
      <c r="E17" s="25" t="s">
        <v>23</v>
      </c>
      <c r="F17" s="26"/>
      <c r="G17" s="27"/>
      <c r="H17" s="28" t="s">
        <v>12</v>
      </c>
      <c r="I17" s="346">
        <v>2</v>
      </c>
      <c r="J17" s="29" t="s">
        <v>24</v>
      </c>
      <c r="K17" s="472">
        <v>0.17499999999999999</v>
      </c>
      <c r="L17" s="30">
        <f t="shared" si="0"/>
        <v>0.35</v>
      </c>
      <c r="M17" s="9"/>
    </row>
    <row r="18" spans="1:13" s="17" customFormat="1" x14ac:dyDescent="0.25">
      <c r="A18" s="9"/>
      <c r="B18" s="23"/>
      <c r="C18" s="382" t="s">
        <v>25</v>
      </c>
      <c r="D18" s="24">
        <v>2</v>
      </c>
      <c r="E18" s="25" t="s">
        <v>26</v>
      </c>
      <c r="F18" s="26"/>
      <c r="G18" s="27"/>
      <c r="H18" s="28" t="s">
        <v>12</v>
      </c>
      <c r="I18" s="346">
        <v>2</v>
      </c>
      <c r="J18" s="29" t="s">
        <v>27</v>
      </c>
      <c r="K18" s="472">
        <v>0.17499999999999999</v>
      </c>
      <c r="L18" s="30">
        <f t="shared" si="0"/>
        <v>0.35</v>
      </c>
      <c r="M18" s="9"/>
    </row>
    <row r="19" spans="1:13" s="17" customFormat="1" x14ac:dyDescent="0.25">
      <c r="A19" s="9"/>
      <c r="B19" s="23"/>
      <c r="C19" s="298" t="s">
        <v>264</v>
      </c>
      <c r="D19" s="24">
        <v>6</v>
      </c>
      <c r="E19" s="25" t="s">
        <v>28</v>
      </c>
      <c r="F19" s="26"/>
      <c r="G19" s="27"/>
      <c r="H19" s="28" t="s">
        <v>12</v>
      </c>
      <c r="I19" s="346">
        <v>6</v>
      </c>
      <c r="J19" s="29" t="s">
        <v>29</v>
      </c>
      <c r="K19" s="472">
        <v>0.158</v>
      </c>
      <c r="L19" s="30">
        <f t="shared" si="0"/>
        <v>0.94799999999999995</v>
      </c>
      <c r="M19" s="9"/>
    </row>
    <row r="20" spans="1:13" s="17" customFormat="1" x14ac:dyDescent="0.25">
      <c r="A20" s="9"/>
      <c r="B20" s="23"/>
      <c r="C20" s="298" t="s">
        <v>277</v>
      </c>
      <c r="D20" s="24">
        <v>3</v>
      </c>
      <c r="E20" s="25" t="s">
        <v>30</v>
      </c>
      <c r="F20" s="26"/>
      <c r="G20" s="27"/>
      <c r="H20" s="28" t="s">
        <v>12</v>
      </c>
      <c r="I20" s="346">
        <v>3</v>
      </c>
      <c r="J20" s="29" t="s">
        <v>31</v>
      </c>
      <c r="K20" s="472">
        <v>0.17499999999999999</v>
      </c>
      <c r="L20" s="30">
        <f t="shared" si="0"/>
        <v>0.52499999999999991</v>
      </c>
      <c r="M20" s="9"/>
    </row>
    <row r="21" spans="1:13" s="17" customFormat="1" x14ac:dyDescent="0.25">
      <c r="A21" s="9"/>
      <c r="B21" s="23"/>
      <c r="C21" s="298" t="s">
        <v>265</v>
      </c>
      <c r="D21" s="24">
        <v>4</v>
      </c>
      <c r="E21" s="25" t="s">
        <v>32</v>
      </c>
      <c r="F21" s="26"/>
      <c r="G21" s="27"/>
      <c r="H21" s="28" t="s">
        <v>12</v>
      </c>
      <c r="I21" s="346">
        <v>4</v>
      </c>
      <c r="J21" s="29" t="s">
        <v>33</v>
      </c>
      <c r="K21" s="472">
        <v>0.17499999999999999</v>
      </c>
      <c r="L21" s="30">
        <f t="shared" si="0"/>
        <v>0.7</v>
      </c>
      <c r="M21" s="9"/>
    </row>
    <row r="22" spans="1:13" s="17" customFormat="1" x14ac:dyDescent="0.25">
      <c r="A22" s="9"/>
      <c r="B22" s="23"/>
      <c r="C22" s="298" t="s">
        <v>266</v>
      </c>
      <c r="D22" s="24">
        <v>4</v>
      </c>
      <c r="E22" s="25" t="s">
        <v>34</v>
      </c>
      <c r="F22" s="26"/>
      <c r="G22" s="27"/>
      <c r="H22" s="28" t="s">
        <v>12</v>
      </c>
      <c r="I22" s="346">
        <v>4</v>
      </c>
      <c r="J22" s="29" t="s">
        <v>35</v>
      </c>
      <c r="K22" s="472">
        <v>0.158</v>
      </c>
      <c r="L22" s="30">
        <f t="shared" si="0"/>
        <v>0.63200000000000001</v>
      </c>
      <c r="M22" s="9"/>
    </row>
    <row r="23" spans="1:13" s="17" customFormat="1" x14ac:dyDescent="0.25">
      <c r="A23" s="9"/>
      <c r="B23" s="23"/>
      <c r="C23" s="298" t="s">
        <v>285</v>
      </c>
      <c r="D23" s="24">
        <v>2</v>
      </c>
      <c r="E23" s="25" t="s">
        <v>36</v>
      </c>
      <c r="F23" s="26"/>
      <c r="G23" s="27"/>
      <c r="H23" s="28" t="s">
        <v>12</v>
      </c>
      <c r="I23" s="346">
        <v>2</v>
      </c>
      <c r="J23" s="29" t="s">
        <v>37</v>
      </c>
      <c r="K23" s="472">
        <v>0.158</v>
      </c>
      <c r="L23" s="30">
        <f t="shared" si="0"/>
        <v>0.316</v>
      </c>
      <c r="M23" s="9"/>
    </row>
    <row r="24" spans="1:13" s="17" customFormat="1" x14ac:dyDescent="0.25">
      <c r="A24" s="9"/>
      <c r="B24" s="23"/>
      <c r="C24" s="298" t="s">
        <v>294</v>
      </c>
      <c r="D24" s="24">
        <v>2</v>
      </c>
      <c r="E24" s="330" t="s">
        <v>293</v>
      </c>
      <c r="F24" s="26"/>
      <c r="G24" s="27"/>
      <c r="H24" s="28" t="s">
        <v>12</v>
      </c>
      <c r="I24" s="346">
        <v>2</v>
      </c>
      <c r="J24" s="29" t="s">
        <v>39</v>
      </c>
      <c r="K24" s="472">
        <v>0.17499999999999999</v>
      </c>
      <c r="L24" s="30">
        <f t="shared" si="0"/>
        <v>0.35</v>
      </c>
      <c r="M24" s="9"/>
    </row>
    <row r="25" spans="1:13" s="17" customFormat="1" x14ac:dyDescent="0.25">
      <c r="A25" s="9"/>
      <c r="B25" s="23"/>
      <c r="C25" s="298" t="s">
        <v>284</v>
      </c>
      <c r="D25" s="24">
        <v>2</v>
      </c>
      <c r="E25" s="25" t="s">
        <v>40</v>
      </c>
      <c r="F25" s="26"/>
      <c r="G25" s="27"/>
      <c r="H25" s="28" t="s">
        <v>12</v>
      </c>
      <c r="I25" s="346">
        <v>2</v>
      </c>
      <c r="J25" s="29" t="s">
        <v>41</v>
      </c>
      <c r="K25" s="472">
        <v>0.158</v>
      </c>
      <c r="L25" s="30">
        <f t="shared" si="0"/>
        <v>0.316</v>
      </c>
      <c r="M25" s="9"/>
    </row>
    <row r="26" spans="1:13" s="17" customFormat="1" x14ac:dyDescent="0.25">
      <c r="A26" s="9"/>
      <c r="B26" s="23"/>
      <c r="C26" s="298" t="s">
        <v>275</v>
      </c>
      <c r="D26" s="24">
        <v>8</v>
      </c>
      <c r="E26" s="25" t="s">
        <v>42</v>
      </c>
      <c r="F26" s="26"/>
      <c r="G26" s="27"/>
      <c r="H26" s="28" t="s">
        <v>12</v>
      </c>
      <c r="I26" s="346">
        <v>8</v>
      </c>
      <c r="J26" s="29" t="s">
        <v>43</v>
      </c>
      <c r="K26" s="472">
        <v>0.17499999999999999</v>
      </c>
      <c r="L26" s="30">
        <f t="shared" si="0"/>
        <v>1.4</v>
      </c>
      <c r="M26" s="9"/>
    </row>
    <row r="27" spans="1:13" s="17" customFormat="1" x14ac:dyDescent="0.25">
      <c r="A27" s="9"/>
      <c r="B27" s="31"/>
      <c r="C27" s="299" t="s">
        <v>287</v>
      </c>
      <c r="D27" s="32">
        <v>2</v>
      </c>
      <c r="E27" s="33" t="s">
        <v>44</v>
      </c>
      <c r="F27" s="34"/>
      <c r="G27" s="35"/>
      <c r="H27" s="36" t="s">
        <v>12</v>
      </c>
      <c r="I27" s="347">
        <v>2</v>
      </c>
      <c r="J27" s="37" t="s">
        <v>45</v>
      </c>
      <c r="K27" s="474">
        <v>0.158</v>
      </c>
      <c r="L27" s="38">
        <f t="shared" si="0"/>
        <v>0.316</v>
      </c>
      <c r="M27" s="9"/>
    </row>
    <row r="28" spans="1:13" s="17" customFormat="1" ht="5.25" customHeight="1" x14ac:dyDescent="0.25">
      <c r="A28" s="9"/>
      <c r="B28" s="31"/>
      <c r="C28" s="313"/>
      <c r="D28" s="39"/>
      <c r="E28" s="40"/>
      <c r="F28" s="41"/>
      <c r="G28" s="42"/>
      <c r="H28" s="43"/>
      <c r="I28" s="348"/>
      <c r="J28" s="44"/>
      <c r="K28" s="475"/>
      <c r="L28" s="45"/>
      <c r="M28" s="9"/>
    </row>
    <row r="29" spans="1:13" s="17" customFormat="1" x14ac:dyDescent="0.25">
      <c r="A29" s="9"/>
      <c r="B29" s="31"/>
      <c r="C29" s="300" t="s">
        <v>298</v>
      </c>
      <c r="D29" s="46">
        <v>4</v>
      </c>
      <c r="E29" s="47" t="s">
        <v>49</v>
      </c>
      <c r="F29" s="48" t="s">
        <v>11</v>
      </c>
      <c r="G29" s="49" t="s">
        <v>320</v>
      </c>
      <c r="H29" s="50" t="s">
        <v>46</v>
      </c>
      <c r="I29" s="462">
        <v>4</v>
      </c>
      <c r="J29" s="463" t="s">
        <v>311</v>
      </c>
      <c r="K29" s="476">
        <v>0.158</v>
      </c>
      <c r="L29" s="52">
        <f t="shared" ref="L29:L31" si="1">I29*K29</f>
        <v>0.63200000000000001</v>
      </c>
      <c r="M29" s="9"/>
    </row>
    <row r="30" spans="1:13" s="17" customFormat="1" x14ac:dyDescent="0.25">
      <c r="A30" s="9"/>
      <c r="B30" s="23"/>
      <c r="C30" s="301" t="s">
        <v>280</v>
      </c>
      <c r="D30" s="53">
        <v>2</v>
      </c>
      <c r="E30" s="54" t="s">
        <v>295</v>
      </c>
      <c r="F30" s="55"/>
      <c r="G30" s="56"/>
      <c r="H30" s="57" t="s">
        <v>46</v>
      </c>
      <c r="I30" s="464">
        <v>2</v>
      </c>
      <c r="J30" s="58" t="s">
        <v>47</v>
      </c>
      <c r="K30" s="477">
        <v>0.158</v>
      </c>
      <c r="L30" s="59">
        <f t="shared" si="1"/>
        <v>0.316</v>
      </c>
      <c r="M30" s="9"/>
    </row>
    <row r="31" spans="1:13" s="17" customFormat="1" x14ac:dyDescent="0.25">
      <c r="A31" s="9"/>
      <c r="B31" s="23"/>
      <c r="C31" s="301" t="s">
        <v>278</v>
      </c>
      <c r="D31" s="53">
        <v>3</v>
      </c>
      <c r="E31" s="54" t="s">
        <v>279</v>
      </c>
      <c r="F31" s="55"/>
      <c r="G31" s="56"/>
      <c r="H31" s="57" t="s">
        <v>46</v>
      </c>
      <c r="I31" s="464">
        <v>3</v>
      </c>
      <c r="J31" s="465" t="s">
        <v>310</v>
      </c>
      <c r="K31" s="478">
        <v>0.158</v>
      </c>
      <c r="L31" s="59">
        <f t="shared" si="1"/>
        <v>0.47399999999999998</v>
      </c>
      <c r="M31" s="9"/>
    </row>
    <row r="32" spans="1:13" s="17" customFormat="1" ht="5.25" customHeight="1" x14ac:dyDescent="0.25">
      <c r="A32" s="9"/>
      <c r="B32" s="23"/>
      <c r="C32" s="314"/>
      <c r="D32" s="66"/>
      <c r="E32" s="67"/>
      <c r="F32" s="68"/>
      <c r="G32" s="68"/>
      <c r="H32" s="69"/>
      <c r="I32" s="464"/>
      <c r="J32" s="466"/>
      <c r="K32" s="478"/>
      <c r="L32" s="59"/>
      <c r="M32" s="9"/>
    </row>
    <row r="33" spans="1:17" s="17" customFormat="1" x14ac:dyDescent="0.25">
      <c r="A33" s="9"/>
      <c r="B33" s="23"/>
      <c r="C33" s="303" t="s">
        <v>267</v>
      </c>
      <c r="D33" s="73">
        <v>5</v>
      </c>
      <c r="E33" s="74">
        <v>56</v>
      </c>
      <c r="F33" s="75" t="s">
        <v>50</v>
      </c>
      <c r="G33" s="79"/>
      <c r="H33" s="76" t="s">
        <v>46</v>
      </c>
      <c r="I33" s="351">
        <v>10</v>
      </c>
      <c r="J33" s="77" t="s">
        <v>51</v>
      </c>
      <c r="K33" s="479">
        <v>2.5999999999999999E-2</v>
      </c>
      <c r="L33" s="78">
        <f t="shared" ref="L33:L39" si="2">I33*K33</f>
        <v>0.26</v>
      </c>
      <c r="M33" s="9"/>
    </row>
    <row r="34" spans="1:17" s="17" customFormat="1" ht="30" x14ac:dyDescent="0.25">
      <c r="A34" s="9"/>
      <c r="B34" s="23"/>
      <c r="C34" s="424" t="s">
        <v>290</v>
      </c>
      <c r="D34" s="425">
        <v>12</v>
      </c>
      <c r="E34" s="426">
        <v>220</v>
      </c>
      <c r="F34" s="427"/>
      <c r="G34" s="427"/>
      <c r="H34" s="429" t="s">
        <v>46</v>
      </c>
      <c r="I34" s="430">
        <v>20</v>
      </c>
      <c r="J34" s="431" t="s">
        <v>52</v>
      </c>
      <c r="K34" s="480">
        <v>2.5999999999999999E-2</v>
      </c>
      <c r="L34" s="432">
        <f t="shared" si="2"/>
        <v>0.52</v>
      </c>
      <c r="M34" s="9"/>
      <c r="Q34" s="80"/>
    </row>
    <row r="35" spans="1:17" s="17" customFormat="1" x14ac:dyDescent="0.25">
      <c r="A35" s="9"/>
      <c r="B35" s="23"/>
      <c r="C35" s="303" t="s">
        <v>296</v>
      </c>
      <c r="D35" s="73">
        <v>7</v>
      </c>
      <c r="E35" s="74" t="s">
        <v>21</v>
      </c>
      <c r="F35" s="79"/>
      <c r="G35" s="79"/>
      <c r="H35" s="76" t="s">
        <v>46</v>
      </c>
      <c r="I35" s="351">
        <v>10</v>
      </c>
      <c r="J35" s="77" t="s">
        <v>53</v>
      </c>
      <c r="K35" s="479">
        <v>2.5999999999999999E-2</v>
      </c>
      <c r="L35" s="78">
        <f t="shared" si="2"/>
        <v>0.26</v>
      </c>
      <c r="M35" s="9"/>
      <c r="Q35" s="80"/>
    </row>
    <row r="36" spans="1:17" s="17" customFormat="1" x14ac:dyDescent="0.25">
      <c r="A36" s="9"/>
      <c r="B36" s="23"/>
      <c r="C36" s="303" t="s">
        <v>297</v>
      </c>
      <c r="D36" s="73">
        <v>7</v>
      </c>
      <c r="E36" s="74" t="s">
        <v>38</v>
      </c>
      <c r="F36" s="79"/>
      <c r="G36" s="79"/>
      <c r="H36" s="76" t="s">
        <v>46</v>
      </c>
      <c r="I36" s="351">
        <v>10</v>
      </c>
      <c r="J36" s="77" t="s">
        <v>54</v>
      </c>
      <c r="K36" s="479">
        <v>2.5999999999999999E-2</v>
      </c>
      <c r="L36" s="78">
        <f t="shared" si="2"/>
        <v>0.26</v>
      </c>
      <c r="M36" s="9"/>
    </row>
    <row r="37" spans="1:17" s="17" customFormat="1" x14ac:dyDescent="0.25">
      <c r="A37" s="9"/>
      <c r="B37" s="23"/>
      <c r="C37" s="303" t="s">
        <v>270</v>
      </c>
      <c r="D37" s="73">
        <v>6</v>
      </c>
      <c r="E37" s="74" t="s">
        <v>55</v>
      </c>
      <c r="F37" s="79"/>
      <c r="G37" s="79"/>
      <c r="H37" s="76" t="s">
        <v>46</v>
      </c>
      <c r="I37" s="351">
        <v>10</v>
      </c>
      <c r="J37" s="77" t="s">
        <v>56</v>
      </c>
      <c r="K37" s="479">
        <v>2.5999999999999999E-2</v>
      </c>
      <c r="L37" s="78">
        <f t="shared" si="2"/>
        <v>0.26</v>
      </c>
      <c r="M37" s="9"/>
      <c r="Q37" s="80"/>
    </row>
    <row r="38" spans="1:17" s="17" customFormat="1" x14ac:dyDescent="0.25">
      <c r="A38" s="9"/>
      <c r="B38" s="23"/>
      <c r="C38" s="304" t="s">
        <v>269</v>
      </c>
      <c r="D38" s="73">
        <v>7</v>
      </c>
      <c r="E38" s="74" t="s">
        <v>48</v>
      </c>
      <c r="F38" s="79"/>
      <c r="G38" s="79"/>
      <c r="H38" s="76" t="s">
        <v>46</v>
      </c>
      <c r="I38" s="351">
        <v>10</v>
      </c>
      <c r="J38" s="77" t="s">
        <v>57</v>
      </c>
      <c r="K38" s="479">
        <v>2.5999999999999999E-2</v>
      </c>
      <c r="L38" s="78">
        <f t="shared" si="2"/>
        <v>0.26</v>
      </c>
      <c r="M38" s="9"/>
    </row>
    <row r="39" spans="1:17" s="17" customFormat="1" x14ac:dyDescent="0.25">
      <c r="A39" s="9"/>
      <c r="B39" s="23"/>
      <c r="C39" s="305" t="s">
        <v>281</v>
      </c>
      <c r="D39" s="81">
        <v>4</v>
      </c>
      <c r="E39" s="82" t="s">
        <v>58</v>
      </c>
      <c r="F39" s="83"/>
      <c r="G39" s="83"/>
      <c r="H39" s="84" t="s">
        <v>46</v>
      </c>
      <c r="I39" s="352">
        <v>10</v>
      </c>
      <c r="J39" s="85" t="s">
        <v>59</v>
      </c>
      <c r="K39" s="481">
        <v>2.5999999999999999E-2</v>
      </c>
      <c r="L39" s="86">
        <f t="shared" si="2"/>
        <v>0.26</v>
      </c>
      <c r="M39" s="9"/>
    </row>
    <row r="40" spans="1:17" s="17" customFormat="1" ht="5.25" customHeight="1" x14ac:dyDescent="0.25">
      <c r="A40" s="9"/>
      <c r="B40" s="23"/>
      <c r="C40" s="315"/>
      <c r="D40" s="87"/>
      <c r="E40" s="88"/>
      <c r="F40" s="89"/>
      <c r="G40" s="89"/>
      <c r="H40" s="90"/>
      <c r="I40" s="353"/>
      <c r="J40" s="91"/>
      <c r="K40" s="482"/>
      <c r="L40" s="92"/>
      <c r="M40" s="9"/>
    </row>
    <row r="41" spans="1:17" s="17" customFormat="1" x14ac:dyDescent="0.25">
      <c r="A41" s="9"/>
      <c r="B41" s="72"/>
      <c r="C41" s="306" t="s">
        <v>273</v>
      </c>
      <c r="D41" s="93">
        <v>4</v>
      </c>
      <c r="E41" s="94" t="s">
        <v>60</v>
      </c>
      <c r="F41" s="95" t="s">
        <v>50</v>
      </c>
      <c r="G41" s="95" t="s">
        <v>274</v>
      </c>
      <c r="H41" s="96" t="s">
        <v>61</v>
      </c>
      <c r="I41" s="354">
        <v>10</v>
      </c>
      <c r="J41" s="97" t="s">
        <v>62</v>
      </c>
      <c r="K41" s="483">
        <v>2.8000000000000001E-2</v>
      </c>
      <c r="L41" s="98">
        <f>I41*K41</f>
        <v>0.28000000000000003</v>
      </c>
      <c r="M41" s="9"/>
    </row>
    <row r="42" spans="1:17" s="17" customFormat="1" ht="5.25" customHeight="1" x14ac:dyDescent="0.25">
      <c r="A42" s="9"/>
      <c r="B42" s="72"/>
      <c r="C42" s="316"/>
      <c r="D42" s="99"/>
      <c r="E42" s="100"/>
      <c r="F42" s="101"/>
      <c r="G42" s="101"/>
      <c r="H42" s="102"/>
      <c r="I42" s="355"/>
      <c r="J42" s="103"/>
      <c r="K42" s="484"/>
      <c r="L42" s="104"/>
      <c r="M42" s="9"/>
    </row>
    <row r="43" spans="1:17" s="17" customFormat="1" x14ac:dyDescent="0.25">
      <c r="A43" s="9"/>
      <c r="B43" s="381"/>
      <c r="C43" s="383" t="s">
        <v>63</v>
      </c>
      <c r="D43" s="105">
        <v>2</v>
      </c>
      <c r="E43" s="106" t="s">
        <v>64</v>
      </c>
      <c r="F43" s="107" t="s">
        <v>65</v>
      </c>
      <c r="G43" s="107" t="s">
        <v>66</v>
      </c>
      <c r="H43" s="108" t="s">
        <v>67</v>
      </c>
      <c r="I43" s="356">
        <v>2</v>
      </c>
      <c r="J43" s="109" t="s">
        <v>68</v>
      </c>
      <c r="K43" s="485">
        <v>0.30099999999999999</v>
      </c>
      <c r="L43" s="110">
        <f t="shared" ref="L43" si="3">I43*K43</f>
        <v>0.60199999999999998</v>
      </c>
      <c r="M43" s="9"/>
    </row>
    <row r="44" spans="1:17" s="17" customFormat="1" ht="5.25" customHeight="1" x14ac:dyDescent="0.25">
      <c r="A44" s="9"/>
      <c r="B44" s="23"/>
      <c r="C44" s="317"/>
      <c r="D44" s="111"/>
      <c r="E44" s="112"/>
      <c r="F44" s="113"/>
      <c r="G44" s="113"/>
      <c r="H44" s="114"/>
      <c r="I44" s="357"/>
      <c r="J44" s="115"/>
      <c r="K44" s="486"/>
      <c r="L44" s="116"/>
      <c r="M44" s="9"/>
    </row>
    <row r="45" spans="1:17" s="17" customFormat="1" ht="30" x14ac:dyDescent="0.25">
      <c r="A45" s="9"/>
      <c r="B45" s="117" t="s">
        <v>69</v>
      </c>
      <c r="C45" s="434" t="s">
        <v>304</v>
      </c>
      <c r="D45" s="435">
        <v>10</v>
      </c>
      <c r="E45" s="436" t="s">
        <v>70</v>
      </c>
      <c r="F45" s="437" t="s">
        <v>71</v>
      </c>
      <c r="G45" s="438" t="s">
        <v>72</v>
      </c>
      <c r="H45" s="439" t="s">
        <v>46</v>
      </c>
      <c r="I45" s="440">
        <v>10</v>
      </c>
      <c r="J45" s="441" t="s">
        <v>73</v>
      </c>
      <c r="K45" s="487">
        <v>8.4000000000000005E-2</v>
      </c>
      <c r="L45" s="442">
        <f>I45*K45</f>
        <v>0.84000000000000008</v>
      </c>
      <c r="M45" s="9"/>
    </row>
    <row r="46" spans="1:17" s="17" customFormat="1" x14ac:dyDescent="0.25">
      <c r="A46" s="9"/>
      <c r="B46" s="10"/>
      <c r="C46" s="299" t="s">
        <v>244</v>
      </c>
      <c r="D46" s="32">
        <v>6</v>
      </c>
      <c r="E46" s="33" t="s">
        <v>74</v>
      </c>
      <c r="F46" s="34" t="s">
        <v>71</v>
      </c>
      <c r="G46" s="34" t="s">
        <v>72</v>
      </c>
      <c r="H46" s="118" t="s">
        <v>46</v>
      </c>
      <c r="I46" s="347">
        <v>10</v>
      </c>
      <c r="J46" s="37" t="s">
        <v>75</v>
      </c>
      <c r="K46" s="474">
        <v>0.189</v>
      </c>
      <c r="L46" s="38">
        <f>I46*K46</f>
        <v>1.8900000000000001</v>
      </c>
      <c r="M46" s="9"/>
    </row>
    <row r="47" spans="1:17" s="17" customFormat="1" ht="5.25" customHeight="1" x14ac:dyDescent="0.25">
      <c r="A47" s="9"/>
      <c r="B47" s="10"/>
      <c r="C47" s="318"/>
      <c r="D47" s="119"/>
      <c r="E47" s="120"/>
      <c r="F47" s="121"/>
      <c r="G47" s="121"/>
      <c r="H47" s="122"/>
      <c r="I47" s="358"/>
      <c r="J47" s="123"/>
      <c r="K47" s="488"/>
      <c r="L47" s="124"/>
      <c r="M47" s="9"/>
    </row>
    <row r="48" spans="1:17" s="17" customFormat="1" x14ac:dyDescent="0.25">
      <c r="A48" s="9"/>
      <c r="B48" s="10"/>
      <c r="C48" s="301" t="s">
        <v>245</v>
      </c>
      <c r="D48" s="53">
        <v>4</v>
      </c>
      <c r="E48" s="54" t="s">
        <v>77</v>
      </c>
      <c r="F48" s="55"/>
      <c r="G48" s="55" t="s">
        <v>76</v>
      </c>
      <c r="H48" s="57" t="s">
        <v>46</v>
      </c>
      <c r="I48" s="350">
        <v>4</v>
      </c>
      <c r="J48" s="58" t="s">
        <v>78</v>
      </c>
      <c r="K48" s="478">
        <v>0.158</v>
      </c>
      <c r="L48" s="59">
        <f>I48*K48</f>
        <v>0.63200000000000001</v>
      </c>
      <c r="M48" s="9"/>
    </row>
    <row r="49" spans="1:13" s="17" customFormat="1" x14ac:dyDescent="0.25">
      <c r="A49" s="9"/>
      <c r="B49" s="10"/>
      <c r="C49" s="376" t="s">
        <v>243</v>
      </c>
      <c r="D49" s="53">
        <v>8</v>
      </c>
      <c r="E49" s="54" t="s">
        <v>79</v>
      </c>
      <c r="F49" s="55"/>
      <c r="G49" s="55" t="s">
        <v>76</v>
      </c>
      <c r="H49" s="57" t="s">
        <v>46</v>
      </c>
      <c r="I49" s="350">
        <v>10</v>
      </c>
      <c r="J49" s="58" t="s">
        <v>80</v>
      </c>
      <c r="K49" s="478">
        <v>0.158</v>
      </c>
      <c r="L49" s="59">
        <f>I49*K49</f>
        <v>1.58</v>
      </c>
      <c r="M49" s="9"/>
    </row>
    <row r="50" spans="1:13" s="17" customFormat="1" ht="30" x14ac:dyDescent="0.25">
      <c r="A50" s="9"/>
      <c r="B50" s="10"/>
      <c r="C50" s="408" t="s">
        <v>299</v>
      </c>
      <c r="D50" s="409">
        <v>10</v>
      </c>
      <c r="E50" s="410" t="s">
        <v>301</v>
      </c>
      <c r="F50" s="411"/>
      <c r="G50" s="411" t="s">
        <v>76</v>
      </c>
      <c r="H50" s="433" t="s">
        <v>46</v>
      </c>
      <c r="I50" s="413">
        <v>10</v>
      </c>
      <c r="J50" s="459" t="s">
        <v>312</v>
      </c>
      <c r="K50" s="489">
        <v>6.9000000000000006E-2</v>
      </c>
      <c r="L50" s="415">
        <f>I50*K50</f>
        <v>0.69000000000000006</v>
      </c>
      <c r="M50" s="9"/>
    </row>
    <row r="51" spans="1:13" s="17" customFormat="1" x14ac:dyDescent="0.25">
      <c r="A51" s="9"/>
      <c r="B51" s="10"/>
      <c r="C51" s="302" t="s">
        <v>241</v>
      </c>
      <c r="D51" s="60">
        <v>2</v>
      </c>
      <c r="E51" s="61" t="s">
        <v>81</v>
      </c>
      <c r="F51" s="62"/>
      <c r="G51" s="126" t="s">
        <v>76</v>
      </c>
      <c r="H51" s="63" t="s">
        <v>46</v>
      </c>
      <c r="I51" s="359">
        <v>2</v>
      </c>
      <c r="J51" s="64" t="s">
        <v>82</v>
      </c>
      <c r="K51" s="490">
        <v>0.158</v>
      </c>
      <c r="L51" s="65">
        <f>I51*K51</f>
        <v>0.316</v>
      </c>
      <c r="M51" s="9"/>
    </row>
    <row r="52" spans="1:13" s="17" customFormat="1" ht="5.25" customHeight="1" x14ac:dyDescent="0.25">
      <c r="A52" s="9"/>
      <c r="B52" s="10"/>
      <c r="C52" s="314"/>
      <c r="D52" s="66"/>
      <c r="E52" s="127"/>
      <c r="F52" s="68"/>
      <c r="G52" s="68"/>
      <c r="H52" s="69"/>
      <c r="I52" s="349"/>
      <c r="J52" s="70"/>
      <c r="K52" s="491"/>
      <c r="L52" s="71"/>
      <c r="M52" s="9"/>
    </row>
    <row r="53" spans="1:13" s="17" customFormat="1" ht="30" x14ac:dyDescent="0.25">
      <c r="A53" s="9"/>
      <c r="B53" s="125"/>
      <c r="C53" s="424" t="s">
        <v>300</v>
      </c>
      <c r="D53" s="425">
        <v>10</v>
      </c>
      <c r="E53" s="426" t="s">
        <v>83</v>
      </c>
      <c r="F53" s="427" t="s">
        <v>84</v>
      </c>
      <c r="G53" s="428" t="s">
        <v>72</v>
      </c>
      <c r="H53" s="429" t="s">
        <v>61</v>
      </c>
      <c r="I53" s="430">
        <v>10</v>
      </c>
      <c r="J53" s="431" t="s">
        <v>85</v>
      </c>
      <c r="K53" s="480">
        <v>0.63200000000000001</v>
      </c>
      <c r="L53" s="432">
        <f>I53*K53</f>
        <v>6.32</v>
      </c>
      <c r="M53" s="9"/>
    </row>
    <row r="54" spans="1:13" s="17" customFormat="1" x14ac:dyDescent="0.25">
      <c r="A54" s="9"/>
      <c r="B54" s="125"/>
      <c r="C54" s="384" t="s">
        <v>86</v>
      </c>
      <c r="D54" s="81">
        <v>2</v>
      </c>
      <c r="E54" s="82" t="s">
        <v>70</v>
      </c>
      <c r="F54" s="83" t="s">
        <v>87</v>
      </c>
      <c r="G54" s="128" t="s">
        <v>72</v>
      </c>
      <c r="H54" s="84" t="s">
        <v>61</v>
      </c>
      <c r="I54" s="352">
        <v>2</v>
      </c>
      <c r="J54" s="85" t="s">
        <v>88</v>
      </c>
      <c r="K54" s="481">
        <v>0.316</v>
      </c>
      <c r="L54" s="86">
        <f>I54*K54</f>
        <v>0.63200000000000001</v>
      </c>
      <c r="M54" s="9"/>
    </row>
    <row r="55" spans="1:13" s="17" customFormat="1" ht="5.25" customHeight="1" x14ac:dyDescent="0.25">
      <c r="A55" s="9"/>
      <c r="B55" s="10"/>
      <c r="C55" s="315"/>
      <c r="D55" s="87"/>
      <c r="E55" s="129"/>
      <c r="F55" s="89"/>
      <c r="G55" s="89"/>
      <c r="H55" s="90"/>
      <c r="I55" s="353"/>
      <c r="J55" s="91"/>
      <c r="K55" s="482"/>
      <c r="L55" s="92"/>
      <c r="M55" s="9"/>
    </row>
    <row r="56" spans="1:13" s="17" customFormat="1" x14ac:dyDescent="0.25">
      <c r="A56" s="9"/>
      <c r="B56" s="125"/>
      <c r="C56" s="306" t="s">
        <v>242</v>
      </c>
      <c r="D56" s="93">
        <v>2</v>
      </c>
      <c r="E56" s="94" t="s">
        <v>81</v>
      </c>
      <c r="F56" s="130" t="s">
        <v>71</v>
      </c>
      <c r="G56" s="95" t="s">
        <v>76</v>
      </c>
      <c r="H56" s="96" t="s">
        <v>61</v>
      </c>
      <c r="I56" s="354">
        <v>2</v>
      </c>
      <c r="J56" s="97" t="s">
        <v>89</v>
      </c>
      <c r="K56" s="483">
        <v>0.189</v>
      </c>
      <c r="L56" s="98">
        <f>I56*K56</f>
        <v>0.378</v>
      </c>
      <c r="M56" s="9"/>
    </row>
    <row r="57" spans="1:13" s="17" customFormat="1" ht="5.25" customHeight="1" x14ac:dyDescent="0.25">
      <c r="A57" s="9"/>
      <c r="B57" s="10"/>
      <c r="C57" s="316"/>
      <c r="D57" s="99"/>
      <c r="E57" s="100"/>
      <c r="F57" s="131"/>
      <c r="G57" s="131"/>
      <c r="H57" s="132"/>
      <c r="I57" s="355"/>
      <c r="J57" s="133"/>
      <c r="K57" s="484"/>
      <c r="L57" s="104"/>
      <c r="M57" s="9"/>
    </row>
    <row r="58" spans="1:13" s="17" customFormat="1" x14ac:dyDescent="0.25">
      <c r="A58" s="9"/>
      <c r="B58" s="10"/>
      <c r="C58" s="307" t="s">
        <v>90</v>
      </c>
      <c r="D58" s="105">
        <v>2</v>
      </c>
      <c r="E58" s="106" t="s">
        <v>91</v>
      </c>
      <c r="F58" s="134"/>
      <c r="G58" s="134" t="s">
        <v>92</v>
      </c>
      <c r="H58" s="135" t="s">
        <v>93</v>
      </c>
      <c r="I58" s="356">
        <v>2</v>
      </c>
      <c r="J58" s="136" t="s">
        <v>94</v>
      </c>
      <c r="K58" s="485">
        <v>1.63</v>
      </c>
      <c r="L58" s="110">
        <f>I58*K58</f>
        <v>3.26</v>
      </c>
      <c r="M58" s="9"/>
    </row>
    <row r="59" spans="1:13" s="17" customFormat="1" ht="5.25" customHeight="1" x14ac:dyDescent="0.25">
      <c r="A59" s="9"/>
      <c r="B59" s="10"/>
      <c r="C59" s="319"/>
      <c r="D59" s="137"/>
      <c r="E59" s="138"/>
      <c r="F59" s="139"/>
      <c r="G59" s="139"/>
      <c r="H59" s="140"/>
      <c r="I59" s="360"/>
      <c r="J59" s="141"/>
      <c r="K59" s="492"/>
      <c r="L59" s="142"/>
      <c r="M59" s="9"/>
    </row>
    <row r="60" spans="1:13" s="17" customFormat="1" x14ac:dyDescent="0.25">
      <c r="A60" s="9"/>
      <c r="B60" s="10"/>
      <c r="C60" s="298" t="s">
        <v>240</v>
      </c>
      <c r="D60" s="24">
        <v>2</v>
      </c>
      <c r="E60" s="25" t="s">
        <v>95</v>
      </c>
      <c r="F60" s="26" t="s">
        <v>96</v>
      </c>
      <c r="G60" s="26" t="s">
        <v>97</v>
      </c>
      <c r="H60" s="28" t="s">
        <v>98</v>
      </c>
      <c r="I60" s="346">
        <v>2</v>
      </c>
      <c r="J60" s="29" t="s">
        <v>99</v>
      </c>
      <c r="K60" s="472">
        <v>1.1200000000000001</v>
      </c>
      <c r="L60" s="30">
        <f>I60*K60</f>
        <v>2.2400000000000002</v>
      </c>
      <c r="M60" s="9"/>
    </row>
    <row r="61" spans="1:13" s="17" customFormat="1" x14ac:dyDescent="0.25">
      <c r="A61" s="9"/>
      <c r="B61" s="10"/>
      <c r="C61" s="299" t="s">
        <v>237</v>
      </c>
      <c r="D61" s="32">
        <v>5</v>
      </c>
      <c r="E61" s="33" t="s">
        <v>100</v>
      </c>
      <c r="F61" s="34" t="s">
        <v>96</v>
      </c>
      <c r="G61" s="34" t="s">
        <v>101</v>
      </c>
      <c r="H61" s="143" t="s">
        <v>98</v>
      </c>
      <c r="I61" s="347">
        <v>5</v>
      </c>
      <c r="J61" s="37" t="s">
        <v>102</v>
      </c>
      <c r="K61" s="474">
        <v>0.68</v>
      </c>
      <c r="L61" s="38">
        <f>I61*K61</f>
        <v>3.4000000000000004</v>
      </c>
      <c r="M61" s="9"/>
    </row>
    <row r="62" spans="1:13" s="17" customFormat="1" ht="5.25" customHeight="1" x14ac:dyDescent="0.25">
      <c r="A62" s="9"/>
      <c r="B62" s="10"/>
      <c r="C62" s="318"/>
      <c r="D62" s="119"/>
      <c r="E62" s="120"/>
      <c r="F62" s="121"/>
      <c r="G62" s="121"/>
      <c r="H62" s="144"/>
      <c r="I62" s="358"/>
      <c r="J62" s="123"/>
      <c r="K62" s="488"/>
      <c r="L62" s="124"/>
      <c r="M62" s="9"/>
    </row>
    <row r="63" spans="1:13" s="17" customFormat="1" ht="30" x14ac:dyDescent="0.25">
      <c r="A63" s="9"/>
      <c r="B63" s="10"/>
      <c r="C63" s="408" t="s">
        <v>103</v>
      </c>
      <c r="D63" s="409">
        <v>4</v>
      </c>
      <c r="E63" s="410" t="s">
        <v>104</v>
      </c>
      <c r="F63" s="411" t="s">
        <v>96</v>
      </c>
      <c r="G63" s="411" t="s">
        <v>101</v>
      </c>
      <c r="H63" s="412" t="s">
        <v>105</v>
      </c>
      <c r="I63" s="413">
        <v>4</v>
      </c>
      <c r="J63" s="414" t="s">
        <v>106</v>
      </c>
      <c r="K63" s="489">
        <v>1.93</v>
      </c>
      <c r="L63" s="415">
        <f>I63*K63</f>
        <v>7.72</v>
      </c>
      <c r="M63" s="9"/>
    </row>
    <row r="64" spans="1:13" s="17" customFormat="1" ht="30" x14ac:dyDescent="0.25">
      <c r="A64" s="9"/>
      <c r="B64" s="10"/>
      <c r="C64" s="416" t="s">
        <v>321</v>
      </c>
      <c r="D64" s="417">
        <v>2</v>
      </c>
      <c r="E64" s="418" t="s">
        <v>104</v>
      </c>
      <c r="F64" s="419" t="s">
        <v>107</v>
      </c>
      <c r="G64" s="419" t="s">
        <v>101</v>
      </c>
      <c r="H64" s="420" t="s">
        <v>105</v>
      </c>
      <c r="I64" s="421">
        <v>2</v>
      </c>
      <c r="J64" s="422" t="s">
        <v>108</v>
      </c>
      <c r="K64" s="493">
        <v>2.06</v>
      </c>
      <c r="L64" s="423">
        <f>I64*K64</f>
        <v>4.12</v>
      </c>
      <c r="M64" s="9"/>
    </row>
    <row r="65" spans="1:13" s="17" customFormat="1" ht="5.25" customHeight="1" x14ac:dyDescent="0.25">
      <c r="A65" s="9"/>
      <c r="B65" s="10"/>
      <c r="C65" s="314"/>
      <c r="D65" s="66"/>
      <c r="E65" s="127"/>
      <c r="F65" s="68"/>
      <c r="G65" s="68"/>
      <c r="H65" s="145"/>
      <c r="I65" s="349"/>
      <c r="J65" s="70"/>
      <c r="K65" s="491"/>
      <c r="L65" s="71"/>
      <c r="M65" s="9"/>
    </row>
    <row r="66" spans="1:13" s="17" customFormat="1" x14ac:dyDescent="0.25">
      <c r="A66" s="9"/>
      <c r="B66" s="10"/>
      <c r="C66" s="305" t="s">
        <v>305</v>
      </c>
      <c r="D66" s="81">
        <v>7</v>
      </c>
      <c r="E66" s="82" t="s">
        <v>239</v>
      </c>
      <c r="F66" s="83" t="s">
        <v>109</v>
      </c>
      <c r="G66" s="83" t="s">
        <v>101</v>
      </c>
      <c r="H66" s="146" t="s">
        <v>110</v>
      </c>
      <c r="I66" s="352">
        <v>10</v>
      </c>
      <c r="J66" s="85" t="s">
        <v>111</v>
      </c>
      <c r="K66" s="481">
        <v>0.27300000000000002</v>
      </c>
      <c r="L66" s="86">
        <f>I66*K66</f>
        <v>2.7300000000000004</v>
      </c>
      <c r="M66" s="9"/>
    </row>
    <row r="67" spans="1:13" s="17" customFormat="1" ht="5.25" customHeight="1" x14ac:dyDescent="0.25">
      <c r="A67" s="9"/>
      <c r="B67" s="10"/>
      <c r="C67" s="315"/>
      <c r="D67" s="87"/>
      <c r="E67" s="129"/>
      <c r="F67" s="89"/>
      <c r="G67" s="89"/>
      <c r="H67" s="147"/>
      <c r="I67" s="353"/>
      <c r="J67" s="91"/>
      <c r="K67" s="482"/>
      <c r="L67" s="92"/>
      <c r="M67" s="9"/>
    </row>
    <row r="68" spans="1:13" s="17" customFormat="1" x14ac:dyDescent="0.25">
      <c r="A68" s="9"/>
      <c r="B68" s="10"/>
      <c r="C68" s="306" t="s">
        <v>238</v>
      </c>
      <c r="D68" s="93">
        <v>2</v>
      </c>
      <c r="E68" s="94" t="s">
        <v>100</v>
      </c>
      <c r="F68" s="130" t="s">
        <v>112</v>
      </c>
      <c r="G68" s="130" t="s">
        <v>113</v>
      </c>
      <c r="H68" s="148" t="s">
        <v>114</v>
      </c>
      <c r="I68" s="354">
        <v>2</v>
      </c>
      <c r="J68" s="97" t="s">
        <v>115</v>
      </c>
      <c r="K68" s="483">
        <v>1.1399999999999999</v>
      </c>
      <c r="L68" s="98">
        <f>I68*K68</f>
        <v>2.2799999999999998</v>
      </c>
      <c r="M68" s="9"/>
    </row>
    <row r="69" spans="1:13" s="17" customFormat="1" ht="5.25" customHeight="1" x14ac:dyDescent="0.25">
      <c r="A69" s="9"/>
      <c r="B69" s="10"/>
      <c r="C69" s="316"/>
      <c r="D69" s="99"/>
      <c r="E69" s="100"/>
      <c r="F69" s="131"/>
      <c r="G69" s="131"/>
      <c r="H69" s="149"/>
      <c r="I69" s="355"/>
      <c r="J69" s="103"/>
      <c r="K69" s="484"/>
      <c r="L69" s="104"/>
      <c r="M69" s="9"/>
    </row>
    <row r="70" spans="1:13" s="17" customFormat="1" x14ac:dyDescent="0.25">
      <c r="A70" s="9"/>
      <c r="B70" s="453"/>
      <c r="C70" s="383" t="s">
        <v>116</v>
      </c>
      <c r="D70" s="105">
        <v>1</v>
      </c>
      <c r="E70" s="106" t="s">
        <v>117</v>
      </c>
      <c r="F70" s="134"/>
      <c r="G70" s="134" t="s">
        <v>118</v>
      </c>
      <c r="H70" s="135" t="s">
        <v>119</v>
      </c>
      <c r="I70" s="356">
        <v>1</v>
      </c>
      <c r="J70" s="109" t="s">
        <v>120</v>
      </c>
      <c r="K70" s="485">
        <v>1.1599999999999999</v>
      </c>
      <c r="L70" s="110">
        <f t="shared" ref="L70" si="4">I70*K70</f>
        <v>1.1599999999999999</v>
      </c>
      <c r="M70" s="9"/>
    </row>
    <row r="71" spans="1:13" s="17" customFormat="1" ht="5.25" customHeight="1" x14ac:dyDescent="0.25">
      <c r="A71" s="9"/>
      <c r="B71" s="150"/>
      <c r="C71" s="320"/>
      <c r="D71" s="152"/>
      <c r="E71" s="153"/>
      <c r="F71" s="154"/>
      <c r="G71" s="154"/>
      <c r="H71" s="155"/>
      <c r="I71" s="361"/>
      <c r="J71" s="156"/>
      <c r="K71" s="494"/>
      <c r="L71" s="158"/>
      <c r="M71" s="9"/>
    </row>
    <row r="72" spans="1:13" s="17" customFormat="1" ht="90" x14ac:dyDescent="0.25">
      <c r="A72" s="9"/>
      <c r="B72" s="159" t="s">
        <v>121</v>
      </c>
      <c r="C72" s="434" t="s">
        <v>306</v>
      </c>
      <c r="D72" s="435">
        <v>2</v>
      </c>
      <c r="E72" s="468" t="s">
        <v>318</v>
      </c>
      <c r="F72" s="469" t="s">
        <v>262</v>
      </c>
      <c r="G72" s="515" t="s">
        <v>317</v>
      </c>
      <c r="H72" s="470" t="s">
        <v>122</v>
      </c>
      <c r="I72" s="440">
        <v>2</v>
      </c>
      <c r="J72" s="441" t="s">
        <v>123</v>
      </c>
      <c r="K72" s="487">
        <v>2.9</v>
      </c>
      <c r="L72" s="442">
        <f>I72*K72</f>
        <v>5.8</v>
      </c>
      <c r="M72" s="9"/>
    </row>
    <row r="73" spans="1:13" s="17" customFormat="1" x14ac:dyDescent="0.25">
      <c r="A73" s="9"/>
      <c r="B73" s="159"/>
      <c r="C73" s="299" t="s">
        <v>261</v>
      </c>
      <c r="D73" s="32">
        <v>4</v>
      </c>
      <c r="E73" s="160" t="s">
        <v>124</v>
      </c>
      <c r="F73" s="161" t="s">
        <v>125</v>
      </c>
      <c r="G73" s="162" t="s">
        <v>126</v>
      </c>
      <c r="H73" s="143" t="s">
        <v>127</v>
      </c>
      <c r="I73" s="347">
        <v>4</v>
      </c>
      <c r="J73" s="37" t="s">
        <v>128</v>
      </c>
      <c r="K73" s="474">
        <v>1.34</v>
      </c>
      <c r="L73" s="38">
        <f>I73*K73</f>
        <v>5.36</v>
      </c>
      <c r="M73" s="9"/>
    </row>
    <row r="74" spans="1:13" s="17" customFormat="1" x14ac:dyDescent="0.25">
      <c r="A74" s="9"/>
      <c r="B74" s="23"/>
      <c r="C74" s="321"/>
      <c r="D74" s="163"/>
      <c r="E74" s="164"/>
      <c r="F74" s="165"/>
      <c r="G74" s="166"/>
      <c r="H74" s="167"/>
      <c r="I74" s="362"/>
      <c r="J74" s="168" t="s">
        <v>129</v>
      </c>
      <c r="K74" s="495"/>
      <c r="L74" s="169"/>
      <c r="M74" s="9"/>
    </row>
    <row r="75" spans="1:13" s="17" customFormat="1" x14ac:dyDescent="0.25">
      <c r="A75" s="9"/>
      <c r="B75" s="23"/>
      <c r="C75" s="321"/>
      <c r="D75" s="163"/>
      <c r="E75" s="170"/>
      <c r="F75" s="166"/>
      <c r="G75" s="165"/>
      <c r="H75" s="171"/>
      <c r="I75" s="362"/>
      <c r="J75" s="168" t="s">
        <v>130</v>
      </c>
      <c r="K75" s="495"/>
      <c r="L75" s="169"/>
      <c r="M75" s="9"/>
    </row>
    <row r="76" spans="1:13" s="17" customFormat="1" x14ac:dyDescent="0.25">
      <c r="A76" s="9"/>
      <c r="B76" s="117" t="s">
        <v>131</v>
      </c>
      <c r="C76" s="308" t="s">
        <v>260</v>
      </c>
      <c r="D76" s="172">
        <v>9</v>
      </c>
      <c r="E76" s="173" t="s">
        <v>132</v>
      </c>
      <c r="F76" s="174" t="s">
        <v>133</v>
      </c>
      <c r="G76" s="175" t="s">
        <v>134</v>
      </c>
      <c r="H76" s="176" t="s">
        <v>46</v>
      </c>
      <c r="I76" s="363">
        <v>10</v>
      </c>
      <c r="J76" s="177" t="s">
        <v>135</v>
      </c>
      <c r="K76" s="496">
        <v>0.128</v>
      </c>
      <c r="L76" s="178">
        <f>I76*K76</f>
        <v>1.28</v>
      </c>
      <c r="M76" s="9"/>
    </row>
    <row r="77" spans="1:13" s="17" customFormat="1" ht="5.25" customHeight="1" x14ac:dyDescent="0.25">
      <c r="A77" s="9"/>
      <c r="B77" s="150"/>
      <c r="C77" s="322"/>
      <c r="D77" s="179"/>
      <c r="E77" s="180"/>
      <c r="F77" s="181"/>
      <c r="G77" s="181"/>
      <c r="H77" s="182"/>
      <c r="I77" s="364"/>
      <c r="J77" s="183"/>
      <c r="K77" s="497"/>
      <c r="L77" s="184"/>
      <c r="M77" s="9"/>
    </row>
    <row r="78" spans="1:13" s="17" customFormat="1" ht="30" x14ac:dyDescent="0.25">
      <c r="A78" s="9"/>
      <c r="B78" s="72" t="s">
        <v>136</v>
      </c>
      <c r="C78" s="521" t="s">
        <v>246</v>
      </c>
      <c r="D78" s="522">
        <v>11</v>
      </c>
      <c r="E78" s="523" t="s">
        <v>137</v>
      </c>
      <c r="F78" s="524"/>
      <c r="G78" s="525"/>
      <c r="H78" s="526" t="s">
        <v>138</v>
      </c>
      <c r="I78" s="527">
        <v>11</v>
      </c>
      <c r="J78" s="528" t="s">
        <v>139</v>
      </c>
      <c r="K78" s="529">
        <v>0.128</v>
      </c>
      <c r="L78" s="530">
        <f>I78*K78</f>
        <v>1.4079999999999999</v>
      </c>
      <c r="M78" s="9"/>
    </row>
    <row r="79" spans="1:13" s="17" customFormat="1" ht="45" x14ac:dyDescent="0.25">
      <c r="A79" s="9"/>
      <c r="B79" s="72"/>
      <c r="C79" s="531" t="s">
        <v>140</v>
      </c>
      <c r="D79" s="532">
        <v>10</v>
      </c>
      <c r="E79" s="533" t="s">
        <v>141</v>
      </c>
      <c r="F79" s="534" t="s">
        <v>142</v>
      </c>
      <c r="G79" s="535" t="s">
        <v>143</v>
      </c>
      <c r="H79" s="536" t="s">
        <v>316</v>
      </c>
      <c r="I79" s="537">
        <v>10</v>
      </c>
      <c r="J79" s="538" t="s">
        <v>144</v>
      </c>
      <c r="K79" s="539">
        <v>0.379</v>
      </c>
      <c r="L79" s="540">
        <f>I79*K79</f>
        <v>3.79</v>
      </c>
      <c r="M79" s="9"/>
    </row>
    <row r="80" spans="1:13" s="17" customFormat="1" ht="5.25" customHeight="1" x14ac:dyDescent="0.25">
      <c r="A80" s="9"/>
      <c r="B80" s="23"/>
      <c r="C80" s="323"/>
      <c r="D80" s="185"/>
      <c r="E80" s="189"/>
      <c r="F80" s="186"/>
      <c r="G80" s="187"/>
      <c r="H80" s="190"/>
      <c r="I80" s="365"/>
      <c r="J80" s="191"/>
      <c r="K80" s="498"/>
      <c r="L80" s="188"/>
      <c r="M80" s="9"/>
    </row>
    <row r="81" spans="1:13" s="17" customFormat="1" x14ac:dyDescent="0.25">
      <c r="A81" s="9"/>
      <c r="B81" s="192" t="s">
        <v>145</v>
      </c>
      <c r="C81" s="309" t="s">
        <v>247</v>
      </c>
      <c r="D81" s="193">
        <v>2</v>
      </c>
      <c r="E81" s="194" t="s">
        <v>146</v>
      </c>
      <c r="F81" s="195" t="s">
        <v>147</v>
      </c>
      <c r="G81" s="195" t="s">
        <v>148</v>
      </c>
      <c r="H81" s="196" t="s">
        <v>149</v>
      </c>
      <c r="I81" s="460">
        <v>2</v>
      </c>
      <c r="J81" s="461" t="s">
        <v>150</v>
      </c>
      <c r="K81" s="499">
        <v>0.42699999999999999</v>
      </c>
      <c r="L81" s="197">
        <f>I81*K81</f>
        <v>0.85399999999999998</v>
      </c>
      <c r="M81" s="9"/>
    </row>
    <row r="82" spans="1:13" s="17" customFormat="1" ht="5.25" customHeight="1" x14ac:dyDescent="0.25">
      <c r="A82" s="9"/>
      <c r="B82" s="150"/>
      <c r="C82" s="324"/>
      <c r="D82" s="198"/>
      <c r="E82" s="199"/>
      <c r="F82" s="200"/>
      <c r="G82" s="200"/>
      <c r="H82" s="201"/>
      <c r="I82" s="366"/>
      <c r="J82" s="202"/>
      <c r="K82" s="500"/>
      <c r="L82" s="203"/>
      <c r="M82" s="9"/>
    </row>
    <row r="83" spans="1:13" s="17" customFormat="1" x14ac:dyDescent="0.25">
      <c r="A83" s="9"/>
      <c r="B83" s="23" t="s">
        <v>151</v>
      </c>
      <c r="C83" s="310" t="s">
        <v>152</v>
      </c>
      <c r="D83" s="204">
        <v>1</v>
      </c>
      <c r="E83" s="205" t="s">
        <v>153</v>
      </c>
      <c r="F83" s="206"/>
      <c r="G83" s="206"/>
      <c r="H83" s="207" t="s">
        <v>154</v>
      </c>
      <c r="I83" s="367">
        <v>1</v>
      </c>
      <c r="J83" s="208" t="s">
        <v>155</v>
      </c>
      <c r="K83" s="501">
        <v>0.221</v>
      </c>
      <c r="L83" s="209">
        <f t="shared" ref="L83:L89" si="5">I83*K83</f>
        <v>0.221</v>
      </c>
      <c r="M83" s="9"/>
    </row>
    <row r="84" spans="1:13" s="17" customFormat="1" x14ac:dyDescent="0.25">
      <c r="A84" s="9"/>
      <c r="B84" s="23"/>
      <c r="C84" s="311" t="s">
        <v>156</v>
      </c>
      <c r="D84" s="210">
        <v>2</v>
      </c>
      <c r="E84" s="211" t="s">
        <v>157</v>
      </c>
      <c r="F84" s="212"/>
      <c r="G84" s="212"/>
      <c r="H84" s="213" t="s">
        <v>154</v>
      </c>
      <c r="I84" s="368">
        <v>2</v>
      </c>
      <c r="J84" s="214" t="s">
        <v>158</v>
      </c>
      <c r="K84" s="502">
        <v>0.17499999999999999</v>
      </c>
      <c r="L84" s="215">
        <f t="shared" si="5"/>
        <v>0.35</v>
      </c>
      <c r="M84" s="9"/>
    </row>
    <row r="85" spans="1:13" s="17" customFormat="1" x14ac:dyDescent="0.25">
      <c r="A85" s="9"/>
      <c r="B85" s="23"/>
      <c r="C85" s="311" t="s">
        <v>159</v>
      </c>
      <c r="D85" s="210">
        <v>1</v>
      </c>
      <c r="E85" s="211" t="s">
        <v>160</v>
      </c>
      <c r="F85" s="212"/>
      <c r="G85" s="212"/>
      <c r="H85" s="213" t="s">
        <v>154</v>
      </c>
      <c r="I85" s="368">
        <v>1</v>
      </c>
      <c r="J85" s="214" t="s">
        <v>161</v>
      </c>
      <c r="K85" s="502">
        <v>0.17499999999999999</v>
      </c>
      <c r="L85" s="215">
        <f t="shared" si="5"/>
        <v>0.17499999999999999</v>
      </c>
      <c r="M85" s="9"/>
    </row>
    <row r="86" spans="1:13" s="17" customFormat="1" x14ac:dyDescent="0.25">
      <c r="A86" s="9"/>
      <c r="B86" s="23"/>
      <c r="C86" s="311" t="s">
        <v>162</v>
      </c>
      <c r="D86" s="210">
        <v>1</v>
      </c>
      <c r="E86" s="211" t="s">
        <v>163</v>
      </c>
      <c r="F86" s="212"/>
      <c r="G86" s="212"/>
      <c r="H86" s="213" t="s">
        <v>164</v>
      </c>
      <c r="I86" s="368">
        <v>1</v>
      </c>
      <c r="J86" s="214" t="s">
        <v>165</v>
      </c>
      <c r="K86" s="502">
        <v>0.56799999999999995</v>
      </c>
      <c r="L86" s="215">
        <f t="shared" si="5"/>
        <v>0.56799999999999995</v>
      </c>
      <c r="M86" s="9"/>
    </row>
    <row r="87" spans="1:13" s="17" customFormat="1" x14ac:dyDescent="0.25">
      <c r="A87" s="9"/>
      <c r="B87" s="23"/>
      <c r="C87" s="311" t="s">
        <v>166</v>
      </c>
      <c r="D87" s="210">
        <v>1</v>
      </c>
      <c r="E87" s="211" t="s">
        <v>167</v>
      </c>
      <c r="F87" s="212"/>
      <c r="G87" s="212"/>
      <c r="H87" s="213" t="s">
        <v>164</v>
      </c>
      <c r="I87" s="368">
        <v>1</v>
      </c>
      <c r="J87" s="214" t="s">
        <v>168</v>
      </c>
      <c r="K87" s="502">
        <v>0.61699999999999999</v>
      </c>
      <c r="L87" s="215">
        <f t="shared" si="5"/>
        <v>0.61699999999999999</v>
      </c>
      <c r="M87" s="9"/>
    </row>
    <row r="88" spans="1:13" s="17" customFormat="1" x14ac:dyDescent="0.25">
      <c r="A88" s="9"/>
      <c r="B88" s="23"/>
      <c r="C88" s="311" t="s">
        <v>169</v>
      </c>
      <c r="D88" s="210">
        <v>2</v>
      </c>
      <c r="E88" s="211" t="s">
        <v>170</v>
      </c>
      <c r="F88" s="212"/>
      <c r="G88" s="212"/>
      <c r="H88" s="213" t="s">
        <v>164</v>
      </c>
      <c r="I88" s="368">
        <v>2</v>
      </c>
      <c r="J88" s="214" t="s">
        <v>171</v>
      </c>
      <c r="K88" s="502">
        <v>0.63200000000000001</v>
      </c>
      <c r="L88" s="215">
        <f t="shared" si="5"/>
        <v>1.264</v>
      </c>
      <c r="M88" s="9"/>
    </row>
    <row r="89" spans="1:13" s="17" customFormat="1" x14ac:dyDescent="0.25">
      <c r="A89" s="9"/>
      <c r="B89" s="23"/>
      <c r="C89" s="307" t="s">
        <v>172</v>
      </c>
      <c r="D89" s="105">
        <v>2</v>
      </c>
      <c r="E89" s="216" t="s">
        <v>173</v>
      </c>
      <c r="F89" s="217"/>
      <c r="G89" s="217"/>
      <c r="H89" s="135" t="s">
        <v>164</v>
      </c>
      <c r="I89" s="356">
        <v>2</v>
      </c>
      <c r="J89" s="136" t="s">
        <v>174</v>
      </c>
      <c r="K89" s="485">
        <v>0.63200000000000001</v>
      </c>
      <c r="L89" s="110">
        <f t="shared" si="5"/>
        <v>1.264</v>
      </c>
      <c r="M89" s="9"/>
    </row>
    <row r="90" spans="1:13" s="17" customFormat="1" ht="5.25" customHeight="1" x14ac:dyDescent="0.25">
      <c r="A90" s="9"/>
      <c r="B90" s="23"/>
      <c r="C90" s="317"/>
      <c r="D90" s="111"/>
      <c r="E90" s="218"/>
      <c r="F90" s="219"/>
      <c r="G90" s="219"/>
      <c r="H90" s="114"/>
      <c r="I90" s="357"/>
      <c r="J90" s="115"/>
      <c r="K90" s="486"/>
      <c r="L90" s="116"/>
      <c r="M90" s="9"/>
    </row>
    <row r="91" spans="1:13" s="17" customFormat="1" x14ac:dyDescent="0.25">
      <c r="A91" s="9"/>
      <c r="B91" s="192" t="s">
        <v>175</v>
      </c>
      <c r="C91" s="297" t="s">
        <v>176</v>
      </c>
      <c r="D91" s="19">
        <v>1</v>
      </c>
      <c r="E91" s="220" t="s">
        <v>177</v>
      </c>
      <c r="F91" s="221"/>
      <c r="G91" s="221"/>
      <c r="H91" s="20" t="s">
        <v>178</v>
      </c>
      <c r="I91" s="345">
        <v>1</v>
      </c>
      <c r="J91" s="21" t="s">
        <v>179</v>
      </c>
      <c r="K91" s="471">
        <v>1.17</v>
      </c>
      <c r="L91" s="22">
        <f t="shared" ref="L91:L97" si="6">I91*K91</f>
        <v>1.17</v>
      </c>
      <c r="M91" s="9"/>
    </row>
    <row r="92" spans="1:13" s="17" customFormat="1" x14ac:dyDescent="0.25">
      <c r="A92" s="9"/>
      <c r="B92" s="10"/>
      <c r="C92" s="298" t="s">
        <v>180</v>
      </c>
      <c r="D92" s="24">
        <v>2</v>
      </c>
      <c r="E92" s="222" t="s">
        <v>181</v>
      </c>
      <c r="F92" s="223"/>
      <c r="G92" s="223"/>
      <c r="H92" s="28" t="s">
        <v>178</v>
      </c>
      <c r="I92" s="346">
        <v>2</v>
      </c>
      <c r="J92" s="29" t="s">
        <v>182</v>
      </c>
      <c r="K92" s="472">
        <v>0.55400000000000005</v>
      </c>
      <c r="L92" s="30">
        <f t="shared" si="6"/>
        <v>1.1080000000000001</v>
      </c>
      <c r="M92" s="9"/>
    </row>
    <row r="93" spans="1:13" s="17" customFormat="1" x14ac:dyDescent="0.25">
      <c r="A93" s="9"/>
      <c r="B93" s="10"/>
      <c r="C93" s="298" t="s">
        <v>183</v>
      </c>
      <c r="D93" s="24">
        <v>1</v>
      </c>
      <c r="E93" s="222" t="s">
        <v>184</v>
      </c>
      <c r="F93" s="223"/>
      <c r="G93" s="223"/>
      <c r="H93" s="28" t="s">
        <v>185</v>
      </c>
      <c r="I93" s="346">
        <v>1</v>
      </c>
      <c r="J93" s="29" t="s">
        <v>186</v>
      </c>
      <c r="K93" s="472">
        <v>0.55400000000000005</v>
      </c>
      <c r="L93" s="30">
        <f t="shared" si="6"/>
        <v>0.55400000000000005</v>
      </c>
      <c r="M93" s="9"/>
    </row>
    <row r="94" spans="1:13" s="17" customFormat="1" x14ac:dyDescent="0.25">
      <c r="A94" s="9"/>
      <c r="B94" s="10"/>
      <c r="C94" s="298" t="s">
        <v>187</v>
      </c>
      <c r="D94" s="24">
        <v>1</v>
      </c>
      <c r="E94" s="222" t="s">
        <v>188</v>
      </c>
      <c r="F94" s="223"/>
      <c r="G94" s="223"/>
      <c r="H94" s="28" t="s">
        <v>185</v>
      </c>
      <c r="I94" s="346">
        <v>1</v>
      </c>
      <c r="J94" s="29" t="s">
        <v>189</v>
      </c>
      <c r="K94" s="472">
        <v>9.44</v>
      </c>
      <c r="L94" s="30">
        <f t="shared" si="6"/>
        <v>9.44</v>
      </c>
      <c r="M94" s="9"/>
    </row>
    <row r="95" spans="1:13" s="17" customFormat="1" x14ac:dyDescent="0.25">
      <c r="A95" s="9"/>
      <c r="B95" s="10"/>
      <c r="C95" s="298" t="s">
        <v>190</v>
      </c>
      <c r="D95" s="24">
        <v>2</v>
      </c>
      <c r="E95" s="222" t="s">
        <v>191</v>
      </c>
      <c r="F95" s="223"/>
      <c r="G95" s="223"/>
      <c r="H95" s="28" t="s">
        <v>192</v>
      </c>
      <c r="I95" s="346">
        <v>2</v>
      </c>
      <c r="J95" s="29" t="s">
        <v>193</v>
      </c>
      <c r="K95" s="472">
        <v>15.33</v>
      </c>
      <c r="L95" s="30">
        <f t="shared" si="6"/>
        <v>30.66</v>
      </c>
      <c r="M95" s="9"/>
    </row>
    <row r="96" spans="1:13" s="17" customFormat="1" x14ac:dyDescent="0.25">
      <c r="A96" s="9"/>
      <c r="B96" s="10"/>
      <c r="C96" s="298" t="s">
        <v>194</v>
      </c>
      <c r="D96" s="24">
        <v>1</v>
      </c>
      <c r="E96" s="222" t="s">
        <v>195</v>
      </c>
      <c r="F96" s="223"/>
      <c r="G96" s="223"/>
      <c r="H96" s="28" t="s">
        <v>196</v>
      </c>
      <c r="I96" s="346">
        <v>1</v>
      </c>
      <c r="J96" s="29" t="s">
        <v>197</v>
      </c>
      <c r="K96" s="472">
        <v>1.23</v>
      </c>
      <c r="L96" s="30">
        <f t="shared" si="6"/>
        <v>1.23</v>
      </c>
      <c r="M96" s="9"/>
    </row>
    <row r="97" spans="1:13" s="17" customFormat="1" x14ac:dyDescent="0.25">
      <c r="A97" s="9"/>
      <c r="B97" s="10"/>
      <c r="C97" s="520" t="s">
        <v>324</v>
      </c>
      <c r="D97" s="32">
        <v>2</v>
      </c>
      <c r="E97" s="160" t="s">
        <v>195</v>
      </c>
      <c r="F97" s="161"/>
      <c r="G97" s="161"/>
      <c r="H97" s="36" t="s">
        <v>198</v>
      </c>
      <c r="I97" s="347">
        <v>2</v>
      </c>
      <c r="J97" s="37" t="s">
        <v>199</v>
      </c>
      <c r="K97" s="474">
        <v>0.83799999999999997</v>
      </c>
      <c r="L97" s="38">
        <f t="shared" si="6"/>
        <v>1.6759999999999999</v>
      </c>
      <c r="M97" s="9"/>
    </row>
    <row r="98" spans="1:13" s="17" customFormat="1" ht="5.25" customHeight="1" x14ac:dyDescent="0.25">
      <c r="A98" s="9"/>
      <c r="B98" s="150"/>
      <c r="C98" s="313"/>
      <c r="D98" s="39"/>
      <c r="E98" s="40"/>
      <c r="F98" s="41"/>
      <c r="G98" s="41"/>
      <c r="H98" s="43"/>
      <c r="I98" s="348"/>
      <c r="J98" s="44"/>
      <c r="K98" s="475"/>
      <c r="L98" s="45"/>
      <c r="M98" s="9"/>
    </row>
    <row r="99" spans="1:13" s="17" customFormat="1" x14ac:dyDescent="0.25">
      <c r="A99" s="9"/>
      <c r="B99" s="23" t="s">
        <v>200</v>
      </c>
      <c r="C99" s="300" t="s">
        <v>201</v>
      </c>
      <c r="D99" s="46">
        <v>6</v>
      </c>
      <c r="E99" s="224" t="s">
        <v>202</v>
      </c>
      <c r="F99" s="225" t="s">
        <v>203</v>
      </c>
      <c r="G99" s="48"/>
      <c r="H99" s="226" t="s">
        <v>204</v>
      </c>
      <c r="I99" s="369">
        <v>6</v>
      </c>
      <c r="J99" s="51" t="s">
        <v>205</v>
      </c>
      <c r="K99" s="476">
        <v>5.7</v>
      </c>
      <c r="L99" s="52">
        <f>I99*K99</f>
        <v>34.200000000000003</v>
      </c>
      <c r="M99" s="9"/>
    </row>
    <row r="100" spans="1:13" s="17" customFormat="1" x14ac:dyDescent="0.25">
      <c r="A100" s="9"/>
      <c r="B100" s="23"/>
      <c r="C100" s="302" t="s">
        <v>206</v>
      </c>
      <c r="D100" s="60">
        <v>1</v>
      </c>
      <c r="E100" s="227" t="s">
        <v>207</v>
      </c>
      <c r="F100" s="228" t="s">
        <v>208</v>
      </c>
      <c r="G100" s="62"/>
      <c r="H100" s="229" t="s">
        <v>204</v>
      </c>
      <c r="I100" s="359">
        <v>1</v>
      </c>
      <c r="J100" s="64" t="s">
        <v>209</v>
      </c>
      <c r="K100" s="490">
        <v>6.17</v>
      </c>
      <c r="L100" s="65">
        <f>I100*K100</f>
        <v>6.17</v>
      </c>
      <c r="M100" s="9"/>
    </row>
    <row r="101" spans="1:13" s="17" customFormat="1" ht="5.25" customHeight="1" x14ac:dyDescent="0.25">
      <c r="A101" s="9"/>
      <c r="B101" s="23"/>
      <c r="C101" s="325"/>
      <c r="D101" s="230"/>
      <c r="E101" s="231"/>
      <c r="F101" s="232"/>
      <c r="G101" s="232"/>
      <c r="H101" s="233"/>
      <c r="I101" s="370"/>
      <c r="J101" s="234"/>
      <c r="K101" s="503"/>
      <c r="L101" s="235"/>
      <c r="M101" s="9"/>
    </row>
    <row r="102" spans="1:13" s="17" customFormat="1" x14ac:dyDescent="0.25">
      <c r="A102" s="9"/>
      <c r="B102" s="192" t="s">
        <v>210</v>
      </c>
      <c r="C102" s="326"/>
      <c r="D102" s="236"/>
      <c r="E102" s="237" t="s">
        <v>211</v>
      </c>
      <c r="F102" s="238" t="s">
        <v>212</v>
      </c>
      <c r="G102" s="238" t="s">
        <v>213</v>
      </c>
      <c r="H102" s="239" t="s">
        <v>314</v>
      </c>
      <c r="I102" s="371">
        <v>2</v>
      </c>
      <c r="J102" s="240" t="s">
        <v>214</v>
      </c>
      <c r="K102" s="504">
        <v>1.61</v>
      </c>
      <c r="L102" s="241">
        <f>I102*K102</f>
        <v>3.22</v>
      </c>
      <c r="M102" s="9"/>
    </row>
    <row r="103" spans="1:13" s="17" customFormat="1" ht="5.25" customHeight="1" x14ac:dyDescent="0.25">
      <c r="A103" s="9"/>
      <c r="B103" s="150"/>
      <c r="C103" s="327"/>
      <c r="D103" s="242"/>
      <c r="E103" s="243"/>
      <c r="F103" s="244"/>
      <c r="G103" s="244"/>
      <c r="H103" s="245"/>
      <c r="I103" s="372"/>
      <c r="J103" s="246"/>
      <c r="K103" s="505"/>
      <c r="L103" s="247"/>
      <c r="M103" s="9"/>
    </row>
    <row r="104" spans="1:13" s="17" customFormat="1" ht="30" x14ac:dyDescent="0.25">
      <c r="A104" s="9"/>
      <c r="B104" s="451" t="s">
        <v>215</v>
      </c>
      <c r="C104" s="385" t="s">
        <v>248</v>
      </c>
      <c r="D104" s="386">
        <v>3</v>
      </c>
      <c r="E104" s="387" t="s">
        <v>216</v>
      </c>
      <c r="F104" s="388" t="s">
        <v>251</v>
      </c>
      <c r="G104" s="389" t="s">
        <v>217</v>
      </c>
      <c r="H104" s="390" t="s">
        <v>218</v>
      </c>
      <c r="I104" s="391">
        <v>3</v>
      </c>
      <c r="J104" s="392" t="s">
        <v>219</v>
      </c>
      <c r="K104" s="506">
        <v>1.22</v>
      </c>
      <c r="L104" s="393">
        <f>I104*K104</f>
        <v>3.66</v>
      </c>
      <c r="M104" s="9"/>
    </row>
    <row r="105" spans="1:13" s="17" customFormat="1" x14ac:dyDescent="0.25">
      <c r="A105" s="9"/>
      <c r="B105" s="23"/>
      <c r="C105" s="519" t="s">
        <v>323</v>
      </c>
      <c r="D105" s="99">
        <v>1</v>
      </c>
      <c r="E105" s="377" t="s">
        <v>220</v>
      </c>
      <c r="F105" s="248" t="s">
        <v>251</v>
      </c>
      <c r="G105" s="249" t="s">
        <v>217</v>
      </c>
      <c r="H105" s="149" t="s">
        <v>221</v>
      </c>
      <c r="I105" s="355">
        <v>1</v>
      </c>
      <c r="J105" s="250" t="s">
        <v>222</v>
      </c>
      <c r="K105" s="507">
        <v>0.58499999999999996</v>
      </c>
      <c r="L105" s="251">
        <f t="shared" ref="L105:L107" si="7">I105*K105</f>
        <v>0.58499999999999996</v>
      </c>
      <c r="M105" s="9"/>
    </row>
    <row r="106" spans="1:13" s="17" customFormat="1" x14ac:dyDescent="0.25">
      <c r="A106" s="9"/>
      <c r="B106" s="23"/>
      <c r="C106" s="316"/>
      <c r="D106" s="99"/>
      <c r="E106" s="377" t="s">
        <v>223</v>
      </c>
      <c r="F106" s="131" t="s">
        <v>251</v>
      </c>
      <c r="G106" s="249" t="s">
        <v>217</v>
      </c>
      <c r="H106" s="149" t="s">
        <v>221</v>
      </c>
      <c r="I106" s="355">
        <v>1</v>
      </c>
      <c r="J106" s="252" t="s">
        <v>224</v>
      </c>
      <c r="K106" s="507">
        <v>0.316</v>
      </c>
      <c r="L106" s="251">
        <f t="shared" si="7"/>
        <v>0.316</v>
      </c>
      <c r="M106" s="9"/>
    </row>
    <row r="107" spans="1:13" s="17" customFormat="1" x14ac:dyDescent="0.25">
      <c r="A107" s="9"/>
      <c r="B107" s="23"/>
      <c r="C107" s="328"/>
      <c r="D107" s="253"/>
      <c r="E107" s="378" t="s">
        <v>225</v>
      </c>
      <c r="F107" s="131" t="s">
        <v>251</v>
      </c>
      <c r="G107" s="249"/>
      <c r="H107" s="254"/>
      <c r="I107" s="373">
        <v>2</v>
      </c>
      <c r="J107" s="255" t="s">
        <v>226</v>
      </c>
      <c r="K107" s="507">
        <v>0.221</v>
      </c>
      <c r="L107" s="251">
        <f t="shared" si="7"/>
        <v>0.442</v>
      </c>
      <c r="M107" s="9"/>
    </row>
    <row r="108" spans="1:13" s="17" customFormat="1" ht="30" x14ac:dyDescent="0.25">
      <c r="A108" s="9"/>
      <c r="B108" s="23"/>
      <c r="C108" s="394" t="s">
        <v>322</v>
      </c>
      <c r="D108" s="395">
        <v>1</v>
      </c>
      <c r="E108" s="396" t="s">
        <v>252</v>
      </c>
      <c r="F108" s="397" t="s">
        <v>251</v>
      </c>
      <c r="G108" s="398" t="s">
        <v>227</v>
      </c>
      <c r="H108" s="399" t="s">
        <v>218</v>
      </c>
      <c r="I108" s="400">
        <v>2</v>
      </c>
      <c r="J108" s="401" t="s">
        <v>228</v>
      </c>
      <c r="K108" s="508">
        <v>1.95</v>
      </c>
      <c r="L108" s="402">
        <f>I108*K108</f>
        <v>3.9</v>
      </c>
      <c r="M108" s="9"/>
    </row>
    <row r="109" spans="1:13" s="17" customFormat="1" x14ac:dyDescent="0.25">
      <c r="A109" s="9"/>
      <c r="B109" s="23"/>
      <c r="C109" s="312" t="s">
        <v>231</v>
      </c>
      <c r="D109" s="253">
        <v>1</v>
      </c>
      <c r="E109" s="256"/>
      <c r="F109" s="248" t="s">
        <v>251</v>
      </c>
      <c r="G109" s="248" t="s">
        <v>229</v>
      </c>
      <c r="H109" s="257"/>
      <c r="I109" s="373">
        <v>1</v>
      </c>
      <c r="J109" s="258" t="s">
        <v>230</v>
      </c>
      <c r="K109" s="507">
        <v>0.41099999999999998</v>
      </c>
      <c r="L109" s="251">
        <f>I109*K109</f>
        <v>0.41099999999999998</v>
      </c>
      <c r="M109" s="9"/>
    </row>
    <row r="110" spans="1:13" s="17" customFormat="1" x14ac:dyDescent="0.25">
      <c r="A110" s="9"/>
      <c r="B110" s="23"/>
      <c r="C110" s="306" t="s">
        <v>249</v>
      </c>
      <c r="D110" s="93">
        <v>1</v>
      </c>
      <c r="E110" s="259"/>
      <c r="F110" s="130" t="s">
        <v>251</v>
      </c>
      <c r="G110" s="130" t="s">
        <v>250</v>
      </c>
      <c r="H110" s="260"/>
      <c r="I110" s="354"/>
      <c r="J110" s="97"/>
      <c r="K110" s="483"/>
      <c r="L110" s="98"/>
      <c r="M110" s="9"/>
    </row>
    <row r="111" spans="1:13" s="17" customFormat="1" x14ac:dyDescent="0.25">
      <c r="A111" s="9"/>
      <c r="B111" s="23"/>
      <c r="C111" s="306" t="s">
        <v>254</v>
      </c>
      <c r="D111" s="93"/>
      <c r="E111" s="259"/>
      <c r="F111" s="130" t="s">
        <v>255</v>
      </c>
      <c r="G111" s="130"/>
      <c r="H111" s="260"/>
      <c r="I111" s="354"/>
      <c r="J111" s="97"/>
      <c r="K111" s="483"/>
      <c r="L111" s="98"/>
      <c r="M111" s="9"/>
    </row>
    <row r="112" spans="1:13" s="17" customFormat="1" x14ac:dyDescent="0.25">
      <c r="A112" s="9"/>
      <c r="B112" s="23"/>
      <c r="C112" s="306" t="s">
        <v>253</v>
      </c>
      <c r="D112" s="93"/>
      <c r="E112" s="259"/>
      <c r="F112" s="130" t="s">
        <v>256</v>
      </c>
      <c r="G112" s="130"/>
      <c r="H112" s="260"/>
      <c r="I112" s="354"/>
      <c r="J112" s="97"/>
      <c r="K112" s="483"/>
      <c r="L112" s="98"/>
      <c r="M112" s="9"/>
    </row>
    <row r="113" spans="1:13" s="17" customFormat="1" x14ac:dyDescent="0.25">
      <c r="A113" s="9"/>
      <c r="B113" s="23"/>
      <c r="C113" s="306" t="s">
        <v>258</v>
      </c>
      <c r="D113" s="93"/>
      <c r="E113" s="259"/>
      <c r="F113" s="130" t="s">
        <v>259</v>
      </c>
      <c r="G113" s="130"/>
      <c r="H113" s="260"/>
      <c r="I113" s="354"/>
      <c r="J113" s="97"/>
      <c r="K113" s="483"/>
      <c r="L113" s="98"/>
      <c r="M113" s="9"/>
    </row>
    <row r="114" spans="1:13" s="17" customFormat="1" ht="5.25" customHeight="1" x14ac:dyDescent="0.25">
      <c r="A114" s="9"/>
      <c r="B114" s="23"/>
      <c r="C114" s="324"/>
      <c r="D114" s="261"/>
      <c r="E114" s="262"/>
      <c r="F114" s="263"/>
      <c r="G114" s="263"/>
      <c r="H114" s="264"/>
      <c r="I114" s="374"/>
      <c r="J114" s="265"/>
      <c r="K114" s="266"/>
      <c r="L114" s="267"/>
      <c r="M114" s="9"/>
    </row>
    <row r="115" spans="1:13" s="17" customFormat="1" ht="75" x14ac:dyDescent="0.25">
      <c r="A115" s="9"/>
      <c r="B115" s="452" t="s">
        <v>232</v>
      </c>
      <c r="C115" s="403" t="s">
        <v>257</v>
      </c>
      <c r="D115" s="404">
        <v>1</v>
      </c>
      <c r="E115" s="329" t="s">
        <v>233</v>
      </c>
      <c r="F115" s="379" t="s">
        <v>234</v>
      </c>
      <c r="G115" s="516" t="s">
        <v>315</v>
      </c>
      <c r="H115" s="406"/>
      <c r="I115" s="380">
        <v>1</v>
      </c>
      <c r="J115" s="405"/>
      <c r="K115" s="467">
        <v>18</v>
      </c>
      <c r="L115" s="407">
        <f t="shared" ref="L115" si="8">I115*K115</f>
        <v>18</v>
      </c>
      <c r="M115" s="9"/>
    </row>
    <row r="116" spans="1:13" s="17" customFormat="1" ht="5.25" customHeight="1" x14ac:dyDescent="0.25">
      <c r="A116" s="9"/>
      <c r="B116" s="150"/>
      <c r="C116" s="320"/>
      <c r="D116" s="152"/>
      <c r="E116" s="153"/>
      <c r="F116" s="154"/>
      <c r="G116" s="154"/>
      <c r="H116" s="268"/>
      <c r="I116" s="375"/>
      <c r="J116" s="151"/>
      <c r="K116" s="157"/>
      <c r="L116" s="158"/>
      <c r="M116" s="9"/>
    </row>
    <row r="117" spans="1:13" s="17" customFormat="1" x14ac:dyDescent="0.25">
      <c r="A117" s="9"/>
      <c r="B117" s="23"/>
      <c r="C117" s="269"/>
      <c r="D117" s="270"/>
      <c r="E117" s="271"/>
      <c r="F117" s="272"/>
      <c r="G117" s="272"/>
      <c r="H117" s="272"/>
      <c r="I117" s="270"/>
      <c r="J117" s="273"/>
      <c r="K117" s="274"/>
      <c r="L117" s="275"/>
      <c r="M117" s="9"/>
    </row>
    <row r="118" spans="1:13" s="17" customFormat="1" ht="15.75" x14ac:dyDescent="0.25">
      <c r="A118" s="9"/>
      <c r="B118" s="23"/>
      <c r="C118" s="276"/>
      <c r="D118" s="270"/>
      <c r="E118" s="271"/>
      <c r="F118" s="272"/>
      <c r="G118" s="272"/>
      <c r="H118" s="272"/>
      <c r="I118" s="270"/>
      <c r="J118" s="273"/>
      <c r="K118" s="277" t="s">
        <v>235</v>
      </c>
      <c r="L118" s="278">
        <f>SUM(L7:L116)</f>
        <v>198.59400000000002</v>
      </c>
      <c r="M118" s="9"/>
    </row>
    <row r="119" spans="1:13" s="17" customFormat="1" ht="15.75" x14ac:dyDescent="0.25">
      <c r="A119" s="9"/>
      <c r="B119" s="23"/>
      <c r="C119" s="276"/>
      <c r="D119" s="270"/>
      <c r="E119" s="271"/>
      <c r="F119" s="272"/>
      <c r="G119" s="272"/>
      <c r="H119" s="272"/>
      <c r="I119" s="270"/>
      <c r="J119" s="279" t="s">
        <v>236</v>
      </c>
      <c r="K119" s="280">
        <v>0</v>
      </c>
      <c r="L119" s="281">
        <f>L118*(1+K119/100)</f>
        <v>198.59400000000002</v>
      </c>
      <c r="M119" s="9"/>
    </row>
    <row r="120" spans="1:13" x14ac:dyDescent="0.25">
      <c r="A120" s="1"/>
      <c r="B120" s="282"/>
      <c r="C120" s="283"/>
      <c r="D120" s="284"/>
      <c r="E120" s="285"/>
      <c r="F120" s="286"/>
      <c r="G120" s="286"/>
      <c r="H120" s="286"/>
      <c r="I120" s="284"/>
      <c r="J120" s="287"/>
      <c r="K120" s="288"/>
      <c r="L120" s="289"/>
      <c r="M120" s="1"/>
    </row>
    <row r="121" spans="1:13" x14ac:dyDescent="0.25">
      <c r="A121" s="1"/>
      <c r="B121" s="1"/>
      <c r="C121" s="2"/>
      <c r="D121" s="3"/>
      <c r="E121" s="4"/>
      <c r="F121" s="1"/>
      <c r="G121" s="1"/>
      <c r="H121" s="1"/>
      <c r="I121" s="3"/>
      <c r="J121" s="5"/>
      <c r="K121" s="6"/>
      <c r="L121" s="6"/>
      <c r="M121" s="1"/>
    </row>
    <row r="122" spans="1:13" x14ac:dyDescent="0.25">
      <c r="J122" s="293"/>
    </row>
    <row r="123" spans="1:13" x14ac:dyDescent="0.25">
      <c r="J123" s="293"/>
    </row>
    <row r="124" spans="1:13" x14ac:dyDescent="0.25">
      <c r="J124" s="293"/>
    </row>
  </sheetData>
  <mergeCells count="1">
    <mergeCell ref="C2:L3"/>
  </mergeCells>
  <hyperlinks>
    <hyperlink ref="J78" r:id="rId1" tooltip="Click to view additional information on this product." display="http://www.mouser.de/ProductDetail/Diodes-Incorporated/BAV116WSQ-7/?qs=sGAEpiMZZMtoHjESLttvkm%2fI8Y59LLpAmj2rl7UQgfvcA1k%252bhfrJvw%3d%3d"/>
    <hyperlink ref="J83" r:id="rId2" tooltip="Hier klicken, um zusätzliche Informationen über dieses Produkt anzuzeigen." display="http://www.mouser.de/ProductDetail/ON-Semiconductor/2N7002LT1G/?qs=sGAEpiMZZMshyDBzk1%2fWizSW%252bwlCH%2fhM1MQ6HigjQVA%3d"/>
    <hyperlink ref="J84" r:id="rId3" tooltip="Hier klicken, um zusätzliche Informationen über dieses Produkt anzuzeigen." display="http://www.mouser.de/ProductDetail/ON-Semiconductor/MMBT3906LT1G/?qs=sGAEpiMZZMshyDBzk1%2fWi%2fPUgtclNldlj543iNf2z2A%3d"/>
    <hyperlink ref="J85" r:id="rId4" tooltip="Hier klicken, um zusätzliche Informationen über dieses Produkt anzuzeigen." display="http://www.mouser.de/ProductDetail/ON-Semiconductor/MMBT3904LT1G/?qs=sGAEpiMZZMshyDBzk1%2fWi%2fPUgtclNldlheHc%252bMVjFj0%3d"/>
    <hyperlink ref="J86" r:id="rId5" tooltip="Hier klicken, um zusätzliche Informationen über dieses Produkt anzuzeigen." display="http://www.mouser.de/ProductDetail/Fairchild-Semiconductor/PZT3906/?qs=sGAEpiMZZMshyDBzk1%2fWi8oN7VHZ91OkKaOgzihD8Kg%3d"/>
    <hyperlink ref="J87" r:id="rId6" tooltip="Hier klicken, um zusätzliche Informationen über dieses Produkt anzuzeigen." display="http://www.mouser.de/ProductDetail/Fairchild-Semiconductor/PZT3904/?qs=sGAEpiMZZMshyDBzk1%2fWi8oN7VHZ91OkafHTR%252bJl4IM%3d"/>
    <hyperlink ref="J88" r:id="rId7" tooltip="Hier klicken, um zusätzliche Informationen über dieses Produkt anzuzeigen." display="http://www.mouser.de/ProductDetail/ON-Semiconductor/PZT2907AT3G/?qs=sGAEpiMZZMshyDBzk1%2fWi%2fPUgtclNldlQjVDnhDjvA0%3d"/>
    <hyperlink ref="J89" r:id="rId8" tooltip="Hier klicken, um zusätzliche Informationen über dieses Produkt anzuzeigen." display="http://www.mouser.de/ProductDetail/ON-Semiconductor/PZT2222AT3G/?qs=sGAEpiMZZMshyDBzk1%2fWi%2fPUgtclNldlpw%2fkojGWa0w%3d"/>
    <hyperlink ref="J91" r:id="rId9" tooltip="Hier klicken, um zusätzliche Informationen über dieses Produkt anzuzeigen." display="http://www.mouser.de/ProductDetail/Microchip-Technology-Atmel/ATTINY24A-SSFR/?qs=sGAEpiMZZMvqv2n3s2xjsVQIURldyCCHEUoWuB1LZ0Y%3d"/>
    <hyperlink ref="J92" r:id="rId10" tooltip="Hier klicken, um zusätzliche Informationen über dieses Produkt anzuzeigen." display="http://www.mouser.de/ProductDetail/Texas-Instruments/LM339ADRG4/?qs=sGAEpiMZZMuayl%2fEk2kXcT8MZOnZtBZvhd3LTtQJVKA%3d"/>
    <hyperlink ref="J93" r:id="rId11" tooltip="Hier klicken, um zusätzliche Informationen über dieses Produkt anzuzeigen." display="http://www.mouser.de/ProductDetail/Texas-Instruments/LM393ADR/?qs=sGAEpiMZZMuayl%2fEk2kXcddlv8%252blGbVFYEio385p2zg%3d"/>
    <hyperlink ref="J94" r:id="rId12" tooltip="Hier klicken, um zusätzliche Informationen über dieses Produkt anzuzeigen." display="http://www.mouser.de/ProductDetail/Analog-Devices/AD8066ARZ-R7/?qs=sGAEpiMZZMtCHixnSjNA6KniQQp3zXP83CTwMc1B1%252bE%3d"/>
    <hyperlink ref="J95" r:id="rId13" tooltip="Hier klicken, um zusätzliche Informationen über dieses Produkt anzuzeigen." display="http://www.mouser.de/ProductDetail/Texas-Instruments/THS6012CDWP/?qs=sGAEpiMZZMsko7UDAsUSIbA0H06lcsBbxESXmv%252bvvoE%3d"/>
    <hyperlink ref="J96" r:id="rId14" tooltip="Hier klicken, um zusätzliche Informationen über dieses Produkt anzuzeigen." display="http://www.mouser.de/ProductDetail/Texas-Instruments/LM317DCYR/?qs=sGAEpiMZZMtUqDgmOWBjgOJeFY5zEfJ7VidiJXc5BvY%3d"/>
    <hyperlink ref="J97" r:id="rId15" tooltip="Hier klicken, um zusätzliche Informationen über dieses Produkt anzuzeigen." display="http://www.mouser.de/ProductDetail/STMicroelectronics/LM317T/?qs=sGAEpiMZZMtUqDgmOWBjgFT73J8IMPhWf9OyWmoPQEs%3d"/>
    <hyperlink ref="J99" r:id="rId16" tooltip="Hier klicken, um zusätzliche Informationen über dieses Produkt anzuzeigen." display="http://www.mouser.de/ProductDetail/TE-Connectivity-Axicom/5-1462039-7/?qs=sGAEpiMZZMtGt%252bn33CgIPwXnqFr4Gpg4k3oH1V8%2fspw%3d"/>
    <hyperlink ref="J100" r:id="rId17" tooltip="Hier klicken, um zusätzliche Informationen über dieses Produkt anzuzeigen." display="http://www.mouser.de/ProductDetail/TE-Connectivity/IM07GR/?qs=sGAEpiMZZMtGt%252bn33CgIP7kkKdjoARx443ZsI5HyHcY%3d"/>
    <hyperlink ref="J102" r:id="rId18" tooltip="Hier klicken, um zusätzliche Informationen über dieses Produkt anzuzeigen." display="http://www.mouser.de/ProductDetail/Aavid-Thermalloy/513002B02500G/?qs=sGAEpiMZZMttgyDkZ5WiusUw%252bQXhbmeCy5MU7x35N7Y%3d"/>
    <hyperlink ref="J104" r:id="rId19" tooltip="Hier klicken, um zusätzliche Informationen über dieses Produkt anzuzeigen." display="http://www.mouser.de/ProductDetail/Amphenol-FCI/20020327-D031B01LF/?qs=sGAEpiMZZMvZTcaMAxB2AKtNaO62vZlieiZcKWLTSRQ%3d"/>
    <hyperlink ref="J108" r:id="rId20" tooltip="Hier klicken, um zusätzliche Informationen über dieses Produkt anzuzeigen." display="http://www.mouser.de/ProductDetail/Amphenol-FCI/20020327-D041B01LF/?qs=sGAEpiMZZMvZTcaMAxB2AKtNaO62vZliIqY8ZoDMudw%3d"/>
    <hyperlink ref="J109" r:id="rId21" tooltip="Hier klicken, um zusätzliche Informationen über dieses Produkt anzuzeigen." display="http://www.mouser.de/ProductDetail/Amphenol-FCI/67997-410HLF/?qs=sGAEpiMZZMs%252bGHln7q6pmxAVkKtOEC39%252bPx3y%2fg6zsA%3d"/>
    <hyperlink ref="J9" r:id="rId22" tooltip="Hier klicken, um zusätzliche Informationen über dieses Produkt anzuzeigen." display="http://www.mouser.de/ProductDetail/Vishay-Beyschlag/MMA02040C1509FB300/?qs=sGAEpiMZZMsU0eETUM64J5DAE%2fHuiq029g9nskYksak%3d"/>
    <hyperlink ref="J19" r:id="rId23" tooltip="Hier klicken, um zusätzliche Informationen über dieses Produkt anzuzeigen." display="http://www.mouser.de/ProductDetail/Vishay-Beyschlag/MMA02040C1801FB300/?qs=sGAEpiMZZMsU0eETUM64J5DAE%2fHuiq02TDGl4vgK9iU%3d"/>
    <hyperlink ref="J14" r:id="rId24" tooltip="Hier klicken, um zusätzliche Informationen über dieses Produkt anzuzeigen." display="http://www.mouser.de/ProductDetail/Vishay-Beyschlag/MMA02040C5600FB300/?qs=sGAEpiMZZMsU0eETUM64J5DAE%2fHuiq02aJhV67B%2f9MU%3d"/>
    <hyperlink ref="J13" r:id="rId25" tooltip="Hier klicken, um zusätzliche Informationen über dieses Produkt anzuzeigen." display="http://www.mouser.de/ProductDetail/Vishay-Beyschlag/MMA02040C2400FB300/?qs=sGAEpiMZZMsU0eETUM64J5DAE%2fHuiq02eAQvBbn9zBI%3d"/>
    <hyperlink ref="J16" r:id="rId26" tooltip="Hier klicken, um zusätzliche Informationen über dieses Produkt anzuzeigen." display="http://www.mouser.de/ProductDetail/Vishay-Beyschlag/MMA02040C1001FB300/?qs=sGAEpiMZZMsU0eETUM64J6WwL%2ffQXroUeFlywY1i0uY%3d"/>
    <hyperlink ref="J8" r:id="rId27" tooltip="Hier klicken, um zusätzliche Informationen über dieses Produkt anzuzeigen." display="http://www.mouser.de/ProductDetail/Vishay-Beyschlag/MMA02040C1009FB300/?qs=sGAEpiMZZMsU0eETUM64J5wRh77yguxgNhkk7IWHITk%3d"/>
    <hyperlink ref="J17" r:id="rId28" tooltip="Hier klicken, um zusätzliche Informationen über dieses Produkt anzuzeigen." display="http://www.mouser.de/ProductDetail/Vishay-Beyschlag/MMA02040C1201FB300/?qs=sGAEpiMZZMsU0eETUM64J6WwL%2ffQXroU3C2h87kLC30%3d"/>
    <hyperlink ref="J18" r:id="rId29" tooltip="Hier klicken, um zusätzliche Informationen über dieses Produkt anzuzeigen." display="http://www.mouser.de/ProductDetail/Vishay-Beyschlag/MMA02040C1501FB300/?qs=sGAEpiMZZMsU0eETUM64J5DAE%2fHuiq02C9b%252bxonfOfc%3d"/>
    <hyperlink ref="J11" r:id="rId30" tooltip="Hier klicken, um zusätzliche Informationen über dieses Produkt anzuzeigen." display="http://www.mouser.de/ProductDetail/Vishay-Beyschlag/MMA02040C8209FB300/?qs=sGAEpiMZZMsU0eETUM64J5DAE%2fHuiq02WcmXQ6uXI40%3d"/>
    <hyperlink ref="J23" r:id="rId31" tooltip="Hier klicken, um zusätzliche Informationen über dieses Produkt anzuzeigen." display="http://www.mouser.de/ProductDetail/Vishay-Beyschlag/MMA02040C8201FB300/?qs=sGAEpiMZZMsU0eETUM64J5DAE%2fHuiq027AdCRvq0wv8%3d"/>
    <hyperlink ref="J25" r:id="rId32" tooltip="Hier klicken, um zusätzliche Informationen über dieses Produkt anzuzeigen." display="http://www.mouser.de/ProductDetail/Vishay-Beyschlag/MMA02040C1822FB300/?qs=sGAEpiMZZMsU0eETUM64J2BtKnLrTP72%252bnw93Mu8gaExZsYjZXaJbA%3d%3d"/>
    <hyperlink ref="J22" r:id="rId33" tooltip="Hier klicken, um zusätzliche Informationen über dieses Produkt anzuzeigen." display="http://www.mouser.de/ProductDetail/Vishay-Beyschlag/MMA02040C3601FB300/?qs=sGAEpiMZZMsU0eETUM64J5DAE%2fHuiq02CZHDGEy71oM%3d"/>
    <hyperlink ref="J24" r:id="rId34" tooltip="Hier klicken, um zusätzliche Informationen über dieses Produkt anzuzeigen." display="http://www.mouser.de/ProductDetail/Vishay-Beyschlag/MMA02040C1002FB300/?qs=sGAEpiMZZMsU0eETUM64J5DAE%2fHuiq02ijLaMzGUQ3s%3d"/>
    <hyperlink ref="J20" r:id="rId35" tooltip="Hier klicken, um zusätzliche Informationen über dieses Produkt anzuzeigen." display="http://www.mouser.de/ProductDetail/Vishay-Beyschlag/MMA02040C2701FB300/?qs=sGAEpiMZZMsU0eETUM64J5DAE%2fHuiq02Evia5aNe0bQ%3d"/>
    <hyperlink ref="J26" r:id="rId36" tooltip="Hier klicken, um zusätzliche Informationen über dieses Produkt anzuzeigen." display="http://www.mouser.de/ProductDetail/Vishay-Beyschlag/MMA02040C2702FB300/?qs=sGAEpiMZZMsU0eETUM64J5DAE%2fHuiq02xSneMljZVas%3d"/>
    <hyperlink ref="J21" r:id="rId37" tooltip="Hier klicken, um zusätzliche Informationen über dieses Produkt anzuzeigen." display="http://www.mouser.de/ProductDetail/Vishay-Beyschlag/MMA02040C3301FB300/?qs=sGAEpiMZZMsU0eETUM64J5DAE%2fHuiq02Ifyhtj%252bi1Cw%3d"/>
    <hyperlink ref="J7" r:id="rId38" tooltip="Hier klicken, um zusätzliche Informationen über dieses Produkt anzuzeigen." display="http://www.mouser.de/ProductDetail/Vishay-Beyschlag/MMA02040C4758FB300/?qs=sGAEpiMZZMsU0eETUM64J0MMXs%2fyHYQMgnQcM5z5fYM%3d"/>
    <hyperlink ref="J53" r:id="rId39" tooltip="Hier klicken, um zusätzliche Informationen über dieses Produkt anzuzeigen." display="http://www.mouser.de/ProductDetail/Taiyo-Yuden/GMK316AB7475KLHT/?qs=sGAEpiMZZMs0AnBnWHyRQNbg85K4ab%2f3ckkVsrpF04c%3d"/>
    <hyperlink ref="J27" r:id="rId40" tooltip="Hier klicken, um zusätzliche Informationen über dieses Produkt anzuzeigen." display="http://www.mouser.de/ProductDetail/Vishay-Beyschlag/MMA02040C3003FB300/?qs=sGAEpiMZZMsU0eETUM64J5DAE%2fHuiq02ILIroIvWDm0%3d"/>
    <hyperlink ref="J34" r:id="rId41" tooltip="Hier klicken, um zusätzliche Informationen über dieses Produkt anzuzeigen." display="http://www.mouser.de/ProductDetail/Yageo/RC0805FR-07220RL/?qs=sGAEpiMZZMvdGkrng054t3pWPntmcumQIXTyarYs%2fO8%3d"/>
    <hyperlink ref="J33" r:id="rId42" tooltip="Hier klicken, um zusätzliche Informationen über dieses Produkt anzuzeigen." display="http://www.mouser.de/ProductDetail/Yageo/RC0805FR-0756RL/?qs=sGAEpiMZZMvdGkrng054t3pr%252bPE%2fADjst4uhDr%2fziK0%3d"/>
    <hyperlink ref="J36" r:id="rId43" tooltip="Hier klicken, um zusätzliche Informationen über dieses Produkt anzuzeigen." display="http://www.mouser.de/ProductDetail/Yageo/RC0805FR-0710KL/?qs=sGAEpiMZZMvdGkrng054txqI5fKHz4dd6hDojai%2fwdI%3d"/>
    <hyperlink ref="J35" r:id="rId44" tooltip="Hier klicken, um zusätzliche Informationen über dieses Produkt anzuzeigen." display="http://www.mouser.de/ProductDetail/Yageo/RC0805FR-071KL/?qs=sGAEpiMZZMvdGkrng054txqI5fKHz4dd4DGnvczmQHQ%3d"/>
    <hyperlink ref="J37" r:id="rId45" tooltip="Hier klicken, um zusätzliche Informationen über dieses Produkt anzuzeigen." display="http://www.mouser.de/ProductDetail/Yageo/RC0805FR-0747KL/?qs=sGAEpiMZZMvdGkrng054t9vijWo1%2fWmkIZDAArMyiaw%3d"/>
    <hyperlink ref="J38" r:id="rId46" tooltip="Hier klicken, um zusätzliche Informationen über dieses Produkt anzuzeigen." display="http://www.mouser.de/ProductDetail/Yageo/RC0805FR-07100KL/?qs=sGAEpiMZZMvdGkrng054t3pr%252bPE%2fADjs9jqd0vYh9js%3d"/>
    <hyperlink ref="J39" r:id="rId47" tooltip="Hier klicken, um zusätzliche Informationen über dieses Produkt anzuzeigen." display="http://www.mouser.de/ProductDetail/Yageo/RC0805FR-072M2L/?qs=sGAEpiMZZMvdGkrng054t3pr%252bPE%2fADjsyNjeKu4S5SA%3d"/>
    <hyperlink ref="J41" r:id="rId48" tooltip="Hier klicken, um zusätzliche Informationen über dieses Produkt anzuzeigen." display="http://www.mouser.de/ProductDetail/Yageo/RC1206JR-071RL/?qs=sGAEpiMZZMvdGkrng054t8Tx25L%252bvTaRNNlUV6Ao1hc%3d"/>
    <hyperlink ref="J48" r:id="rId49" tooltip="Hier klicken, um zusätzliche Informationen über dieses Produkt anzuzeigen." display="http://www.mouser.de/ProductDetail/Vishay-Vitramon/VJ0805A330GXACW1BC/?qs=sGAEpiMZZMs0AnBnWHyRQKsgPTXVq8S7f8qIXq1EzIE%3d"/>
    <hyperlink ref="J56" r:id="rId50" tooltip="Hier klicken, um zusätzliche Informationen über dieses Produkt anzuzeigen." display="http://www.mouser.de/ProductDetail/Vishay-Vitramon/VJ1206A103JXATW1BC/?qs=sGAEpiMZZMs0AnBnWHyRQCv4vfTUG%2fvHP2xe3TUxgO8%3d"/>
    <hyperlink ref="J45" r:id="rId51" tooltip="Hier klicken, um zusätzliche Informationen über dieses Produkt anzuzeigen." display="http://www.mouser.de/ProductDetail/Murata-Electronics/GCM21BR71H104MA37L/?qs=sGAEpiMZZMs0AnBnWHyRQKFZIQ7b73cdDDbvP3E11BEmAv3RvCW50w%3d%3d"/>
    <hyperlink ref="J46" r:id="rId52" tooltip="Hier klicken, um zusätzliche Informationen über dieses Produkt anzuzeigen." display="http://www.mouser.de/ProductDetail/Murata-Electronics/GCM21BR71H105MA03L/?qs=sGAEpiMZZMs0AnBnWHyRQKFZIQ7b73cdInezuCkIsW0Z89U4yKeveA%3d%3d"/>
    <hyperlink ref="J51" r:id="rId53" tooltip="Hier klicken, um zusätzliche Informationen über dieses Produkt anzuzeigen." display="http://www.mouser.de/ProductDetail/Vishay-Vitramon/VJ0805Y103KXXCW1BC/?qs=sGAEpiMZZMs0AnBnWHyRQGchlqIXPxeoz7F3UtVuk0c%3d"/>
    <hyperlink ref="J54" r:id="rId54" tooltip="Hier klicken, um zusätzliche Informationen über dieses Produkt anzuzeigen." display="http://www.mouser.de/ProductDetail/Vishay-Vitramon/VJ1206Y104MXCMT/?qs=sGAEpiMZZMs0AnBnWHyRQB4XKvGDYITzR2lixObCK6E%3d"/>
    <hyperlink ref="J58" r:id="rId55" tooltip="Hier klicken, um zusätzliche Informationen über dieses Produkt anzuzeigen." display="http://www.mouser.de/ProductDetail/Panasonic/ECW-FD2W225J/?qs=sGAEpiMZZMv1cc3ydrPrF2SmxMwp75Z9VHgSGEttfvs%3d"/>
    <hyperlink ref="J60" r:id="rId56" tooltip="Hier klicken, um zusätzliche Informationen über dieses Produkt anzuzeigen." display="http://www.mouser.de/ProductDetail/Panasonic/EEU-FR1C102/?qs=sGAEpiMZZMtZ1n0r9vR22f2plZjWOZXTPhty%252bktx5uk%3d"/>
    <hyperlink ref="J61" r:id="rId57" tooltip="Hier klicken, um zusätzliche Informationen über dieses Produkt anzuzeigen." display="http://www.mouser.de/ProductDetail/Nichicon/UHE1C471MPD6/?qs=sGAEpiMZZMtZ1n0r9vR22YPz1L%252b%2fWYbmJGbN9IVrV7Q%3d"/>
    <hyperlink ref="J64" r:id="rId58" tooltip="Hier klicken, um zusätzliche Informationen über dieses Produkt anzuzeigen." display="http://www.mouser.de/ProductDetail/Nichicon/UVK1E472MHD/?qs=sGAEpiMZZMtZ1n0r9vR22fXBXnxSuRCI8zgDmpM5XX0%3d"/>
    <hyperlink ref="J63" r:id="rId59" tooltip="Hier klicken, um zusätzliche Informationen über dieses Produkt anzuzeigen." display="http://www.mouser.de/ProductDetail/Panasonic/ECA-1CHG472/?qs=sGAEpiMZZMtZ1n0r9vR22TkzSL2hqgYsXwfSzHUH8qs%3d"/>
    <hyperlink ref="J66" r:id="rId60" tooltip="Click to view additional information on this product." display="http://www.mouser.de/ProductDetail/Panasonic/EEE-1VA220WR/?qs=sGAEpiMZZMtZ1n0r9vR22cS6GEbW2fto%2f5xrQ7%2fT9S4%3d"/>
    <hyperlink ref="J68" r:id="rId61" tooltip="Click to view additional information on this product." display="http://www.mouser.de/ProductDetail/Panasonic/EEE-FC1E471P/?qs=sGAEpiMZZMtZ1n0r9vR22cS6GEbW2ftoGIMsizmXxQs%3d"/>
    <hyperlink ref="J75" r:id="rId62" tooltip="Click to view additional information on this product." display="http://www.mouser.de/ProductDetail/Murata-Power-Solutions/50225C/?qs=sGAEpiMZZMsVJzu5wKIZCa7wnV%2fje68VaeECETIye%252bA%3d"/>
    <hyperlink ref="J74" r:id="rId63" tooltip="Click to view additional information on this product." display="http://www.mouser.de/ProductDetail/EPCOS-TDK/B82793C0225N265/?qs=sGAEpiMZZMsVJzu5wKIZCfZaxzL541WLjvumCO3cQew%3d"/>
    <hyperlink ref="J73" r:id="rId64" display="http://www.mouser.de/Search/ProductDetail.aspx?R=DR331-105BEvirtualkey65210000virtualkey652-DR331-105BE"/>
    <hyperlink ref="J72" r:id="rId65" tooltip="Click to view additional information on this product." display="http://www.mouser.de/ProductDetail/Murata-Electronics/PLH10AN3711R0P2B/?qs=sGAEpiMZZMsVJzu5wKIZCQvteOeOkVVHmfflhN1KPaM%3d"/>
    <hyperlink ref="J76" r:id="rId66" tooltip="Click to view additional information on this product." display="http://www.mouser.de/ProductDetail/Murata-Electronics/BLM21AG331SN1D/?qs=sGAEpiMZZMtdyQheitOmRQRaVoua6rWIUXarBCcV0xk%3d"/>
    <hyperlink ref="J43" r:id="rId67" tooltip="Hier klicken, um zusätzliche Informationen über dieses Produkt anzuzeigen." display="http://www.mouser.de/ProductDetail/Vishay-Dale/CCF0247R0JKE36/?qs=sGAEpiMZZMsPqMdJzcrNwnPpI93fAKpl6ujffq9DpuY%3d"/>
    <hyperlink ref="J70" r:id="rId68" tooltip="Hier klicken, um zusätzliche Informationen über dieses Produkt anzuzeigen." display="http://www.mouser.de/ProductDetail/Vishay-BC-Components/BFC233620224/?qs=sGAEpiMZZMv1cc3ydrPrF%2fPt25L1RT%2fDg4BgwzLtCGo%3d"/>
    <hyperlink ref="J105" r:id="rId69" tooltip="Hier klicken, um zusätzliche Informationen über dieses Produkt anzuzeigen." display="http://www.mouser.de/ProductDetail/Molex/26-60-4030/?qs=sGAEpiMZZMs%252bGHln7q6pm%252bS0pk2Wo0Xx8j9oocYv1oU%3d"/>
    <hyperlink ref="J106" r:id="rId70" tooltip="Hier klicken, um zusätzliche Informationen über dieses Produkt anzuzeigen." display="http://www.mouser.de/ProductDetail/Molex/09-50-8033/?qs=sGAEpiMZZMs%252bGHln7q6pm%252bS0pk2Wo0Xx4rd%2fG0h5c9E%3d"/>
    <hyperlink ref="J107" r:id="rId71" tooltip="Hier klicken, um zusätzliche Informationen über dieses Produkt anzuzeigen." display="http://www.mouser.de/ProductDetail/Molex/08-50-0106/?qs=sGAEpiMZZMs%252bGHln7q6pm%252bS0pk2Wo0XxiT90Wr8cRX4%3d"/>
    <hyperlink ref="J79" r:id="rId72" tooltip="Click to view additional information on this product." display="http://www.mouser.de/ProductDetail/Vishay-Semiconductors/MSS1P4-M3-89A/?qs=sGAEpiMZZMtQ8nqTKtFS%2fPLdYpF5HuBtmwhQ2fjH7q0%3d"/>
    <hyperlink ref="J12" r:id="rId73" tooltip="Hier klicken, um zusätzliche Informationen über dieses Produkt anzuzeigen." display="http://www.mouser.de/ProductDetail/Vishay-Beyschlag/MMA02040C1800FB300/?qs=sGAEpiMZZMsU0eETUM64J5DAE%2fHuiq02nIh%252bxMcDmqU%3d"/>
    <hyperlink ref="J30" r:id="rId74" tooltip="Hier klicken, um zusätzliche Informationen über dieses Produkt anzuzeigen." display="http://www.mouser.de/ProductDetail/Susumu/RR1220P-101-D/?qs=sGAEpiMZZMu61qfTUdNhG%2fDhcyQpRg8Mxndw7%2fDqX7c%3d"/>
    <hyperlink ref="J49" r:id="rId75" tooltip="Hier klicken, um zusätzliche Informationen über dieses Produkt anzuzeigen." display="http://www.mouser.de/ProductDetail/Vishay-Vitramon/VJ0805A471GXACW1BC/?qs=sGAEpiMZZMs0AnBnWHyRQISGU2Vjexwg8R68PXjBDvw%3d"/>
    <hyperlink ref="J10" r:id="rId76" tooltip="Click to view additional information on this product." display="http://ru.mouser.com/ProductDetail/Vishay-Beyschlag/MMA02040C2709FB300/?qs=sGAEpiMZZMsU0eETUM64J5DAE%2fHuiq028L9U3thzQ40%3d"/>
    <hyperlink ref="J15" r:id="rId77" tooltip="Click to view additional information on this product." display="http://ru.mouser.com/ProductDetail/Vishay-Beyschlag/MMA02040C8200FB300/?qs=sGAEpiMZZMsU0eETUM64J6WwL%2ffQXroUubH%2fIZeRG6Q%3d"/>
    <hyperlink ref="J31" r:id="rId78" tooltip="Click to view additional information on this product." display="http://ru.mouser.com/ProductDetail/Susumu/RR1220P-224-D/?qs=sGAEpiMZZMu61qfTUdNhG%2fDhcyQpRg8MRy4bziPV13o%3d"/>
    <hyperlink ref="J29" r:id="rId79" tooltip="Click to view additional information on this product." display="http://ru.mouser.com/ProductDetail/Susumu/RR1220Q-150-D/?qs=sGAEpiMZZMu61qfTUdNhG%2fDhcyQpRg8MkqMFaIjLRbo%3d"/>
    <hyperlink ref="J50" r:id="rId80" tooltip="Click to view additional information on this product." display="http://ru.mouser.com/ProductDetail/KEMET/C0805C102J5GAC/?qs=sGAEpiMZZMs0AnBnWHyRQI9zuYIiQALCmDjkjF1%252bTDQ%3d"/>
    <hyperlink ref="J81" r:id="rId81" tooltip="Click to view additional information on this product." display="http://ru.mouser.com/ProductDetail/Vishay-Semiconductors/TZM5221B-GS08/?qs=sGAEpiMZZMtQ8nqTKtFS%2fC7KvLOwmmQCwmrerWEGHKI%3d"/>
  </hyperlinks>
  <printOptions horizontalCentered="1"/>
  <pageMargins left="0.19685039370078741" right="0.19685039370078741" top="0.19685039370078741" bottom="0.19685039370078741" header="0.11811023622047245" footer="0.11811023622047245"/>
  <pageSetup paperSize="9" orientation="landscape" horizontalDpi="0" verticalDpi="0" r:id="rId8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Список</vt:lpstr>
    </vt:vector>
  </TitlesOfParts>
  <Company>TU Clausthal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Lokaler Administrations-Account</dc:creator>
  <cp:lastModifiedBy>Lokaler Administrations-Account</cp:lastModifiedBy>
  <cp:lastPrinted>2017-08-27T14:19:52Z</cp:lastPrinted>
  <dcterms:created xsi:type="dcterms:W3CDTF">2017-04-07T20:39:46Z</dcterms:created>
  <dcterms:modified xsi:type="dcterms:W3CDTF">2017-08-27T14:30:02Z</dcterms:modified>
</cp:coreProperties>
</file>