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340" windowHeight="6795" activeTab="0"/>
  </bookViews>
  <sheets>
    <sheet name="Calculations" sheetId="1" r:id="rId1"/>
    <sheet name="Drawings" sheetId="2" r:id="rId2"/>
  </sheets>
  <definedNames/>
  <calcPr fullCalcOnLoad="1"/>
</workbook>
</file>

<file path=xl/sharedStrings.xml><?xml version="1.0" encoding="utf-8"?>
<sst xmlns="http://schemas.openxmlformats.org/spreadsheetml/2006/main" count="82" uniqueCount="69">
  <si>
    <t>Fin Height</t>
  </si>
  <si>
    <t>Heatsink</t>
  </si>
  <si>
    <t>Ambient</t>
  </si>
  <si>
    <t>deg C</t>
  </si>
  <si>
    <t>Emissivity</t>
  </si>
  <si>
    <t>Surface Treatment</t>
  </si>
  <si>
    <t>Polished aluminium</t>
  </si>
  <si>
    <t>Polished copper</t>
  </si>
  <si>
    <t>Rolled sheet steel</t>
  </si>
  <si>
    <t>Oxidised copper</t>
  </si>
  <si>
    <t>Black anodised Al</t>
  </si>
  <si>
    <t>Black enamel</t>
  </si>
  <si>
    <t>Dark varnish</t>
  </si>
  <si>
    <t>Black oil paint</t>
  </si>
  <si>
    <t>Min</t>
  </si>
  <si>
    <t>Max</t>
  </si>
  <si>
    <t>W/sq in</t>
  </si>
  <si>
    <t>No. Fins</t>
  </si>
  <si>
    <t>Emissivity (typical)</t>
  </si>
  <si>
    <t>Coefficients:</t>
  </si>
  <si>
    <t>Convection</t>
  </si>
  <si>
    <t>Radiation</t>
  </si>
  <si>
    <t>Elliott Sound Products</t>
  </si>
  <si>
    <t>Heatsink Calculator</t>
  </si>
  <si>
    <t>Note that the calculations made by this program are only</t>
  </si>
  <si>
    <t>approximate, and no guarantees are made or implied as to</t>
  </si>
  <si>
    <t>the suitability of the results for your application.</t>
  </si>
  <si>
    <t>(From below)</t>
  </si>
  <si>
    <t>Fin Depth</t>
  </si>
  <si>
    <t>(www.sound.au.com)</t>
  </si>
  <si>
    <t>Heatsink Details</t>
  </si>
  <si>
    <t>deg C / Watt</t>
  </si>
  <si>
    <t>Thermal Ratings</t>
  </si>
  <si>
    <t>Per Fin</t>
  </si>
  <si>
    <t>H/S Body</t>
  </si>
  <si>
    <t>Total</t>
  </si>
  <si>
    <t>deg C / W</t>
  </si>
  <si>
    <t>Some comparisons with manufacturer data indicate that the</t>
  </si>
  <si>
    <t>results may be a little pessimistic (or perhaps realistic).</t>
  </si>
  <si>
    <t>Temperature (maximum)</t>
  </si>
  <si>
    <t>Fin</t>
  </si>
  <si>
    <t>Height</t>
  </si>
  <si>
    <t>Length</t>
  </si>
  <si>
    <t>Width</t>
  </si>
  <si>
    <t>(Fin Depth)</t>
  </si>
  <si>
    <t>Heatsink Width</t>
  </si>
  <si>
    <t>Fill in the data for the blue sections (all are required, width is optional)</t>
  </si>
  <si>
    <t>Flat fins are assumed, ribbed fins will have better performance than</t>
  </si>
  <si>
    <t>shown. Refer to drawings for definitions of depth, width &amp; height.</t>
  </si>
  <si>
    <t>(Heatsink Width = 0)</t>
  </si>
  <si>
    <t>Horizontal Heatsink</t>
  </si>
  <si>
    <t>Vertical Heatsink</t>
  </si>
  <si>
    <t>When entering the heatsink details, you must determine the heatsink type (horizontal or vertical).  The</t>
  </si>
  <si>
    <t>width is only used for vertical heatsinks (or may be entered as the same value for fin depth for a horizontal</t>
  </si>
  <si>
    <t>heatsink.  For horizontal heatsinks, it is easier to leave the width with a value of zero - the program will</t>
  </si>
  <si>
    <t>insert the fin depth into the calculation automatically.</t>
  </si>
  <si>
    <t>Version 1.0  ©2000 Rod Elliott (rode@sound.au.com)</t>
  </si>
  <si>
    <t>08 Apr 2000</t>
  </si>
  <si>
    <t>W/sq cm</t>
  </si>
  <si>
    <t>mm (inch)</t>
  </si>
  <si>
    <t>(Negative=inches)</t>
  </si>
  <si>
    <t>Elliott Sound Products - The Audio Pages</t>
  </si>
  <si>
    <t>www.sound.au.com</t>
  </si>
  <si>
    <t>This spreadsheet is protected to prevent accidental erasure of formulae.</t>
  </si>
  <si>
    <t>Readers wanting the formulae should e-mail ESP (rode@sound.au.com)</t>
  </si>
  <si>
    <t>Chromic aluminum</t>
  </si>
  <si>
    <t>Clear aluminum</t>
  </si>
  <si>
    <t>Gold aluminum</t>
  </si>
  <si>
    <t>Yellow aluminum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</si>
</sst>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Continuous"/>
    </xf>
    <xf numFmtId="0" fontId="4" fillId="2" borderId="8" xfId="0" applyFont="1" applyFill="1" applyBorder="1" applyAlignment="1" applyProtection="1">
      <alignment horizontal="centerContinuous"/>
      <protection/>
    </xf>
    <xf numFmtId="0" fontId="0" fillId="2" borderId="3" xfId="0" applyFill="1" applyBorder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2" borderId="3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2" fontId="0" fillId="2" borderId="9" xfId="0" applyNumberFormat="1" applyFill="1" applyBorder="1" applyAlignment="1" applyProtection="1">
      <alignment/>
      <protection/>
    </xf>
    <xf numFmtId="2" fontId="0" fillId="2" borderId="0" xfId="0" applyNumberFormat="1" applyFill="1" applyBorder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 quotePrefix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 hidden="1"/>
    </xf>
    <xf numFmtId="2" fontId="0" fillId="3" borderId="9" xfId="0" applyNumberFormat="1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2" fontId="0" fillId="2" borderId="9" xfId="0" applyNumberFormat="1" applyFill="1" applyBorder="1" applyAlignment="1" applyProtection="1">
      <alignment/>
      <protection locked="0"/>
    </xf>
    <xf numFmtId="0" fontId="4" fillId="2" borderId="0" xfId="0" applyFont="1" applyFill="1" applyBorder="1" applyAlignment="1">
      <alignment/>
    </xf>
    <xf numFmtId="164" fontId="0" fillId="2" borderId="0" xfId="0" applyNumberFormat="1" applyFont="1" applyFill="1" applyBorder="1" applyAlignment="1" applyProtection="1">
      <alignment/>
      <protection hidden="1"/>
    </xf>
    <xf numFmtId="164" fontId="4" fillId="4" borderId="9" xfId="0" applyNumberFormat="1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164" fontId="0" fillId="2" borderId="0" xfId="0" applyNumberForma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10</xdr:row>
      <xdr:rowOff>9525</xdr:rowOff>
    </xdr:to>
    <xdr:sp>
      <xdr:nvSpPr>
        <xdr:cNvPr id="1" name="Line 1"/>
        <xdr:cNvSpPr>
          <a:spLocks/>
        </xdr:cNvSpPr>
      </xdr:nvSpPr>
      <xdr:spPr>
        <a:xfrm>
          <a:off x="1219200" y="9715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1219200" y="1619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2438400" y="9715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" name="Line 5"/>
        <xdr:cNvSpPr>
          <a:spLocks/>
        </xdr:cNvSpPr>
      </xdr:nvSpPr>
      <xdr:spPr>
        <a:xfrm>
          <a:off x="1219200" y="971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152400</xdr:rowOff>
    </xdr:from>
    <xdr:to>
      <xdr:col>6</xdr:col>
      <xdr:colOff>0</xdr:colOff>
      <xdr:row>9</xdr:row>
      <xdr:rowOff>152400</xdr:rowOff>
    </xdr:to>
    <xdr:sp>
      <xdr:nvSpPr>
        <xdr:cNvPr id="5" name="Line 6"/>
        <xdr:cNvSpPr>
          <a:spLocks/>
        </xdr:cNvSpPr>
      </xdr:nvSpPr>
      <xdr:spPr>
        <a:xfrm flipV="1">
          <a:off x="2438400" y="800100"/>
          <a:ext cx="12192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66675</xdr:rowOff>
    </xdr:from>
    <xdr:to>
      <xdr:col>6</xdr:col>
      <xdr:colOff>9525</xdr:colOff>
      <xdr:row>9</xdr:row>
      <xdr:rowOff>66675</xdr:rowOff>
    </xdr:to>
    <xdr:sp>
      <xdr:nvSpPr>
        <xdr:cNvPr id="6" name="Line 7"/>
        <xdr:cNvSpPr>
          <a:spLocks/>
        </xdr:cNvSpPr>
      </xdr:nvSpPr>
      <xdr:spPr>
        <a:xfrm flipV="1">
          <a:off x="2447925" y="714375"/>
          <a:ext cx="12192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47625</xdr:rowOff>
    </xdr:from>
    <xdr:to>
      <xdr:col>4</xdr:col>
      <xdr:colOff>114300</xdr:colOff>
      <xdr:row>8</xdr:row>
      <xdr:rowOff>152400</xdr:rowOff>
    </xdr:to>
    <xdr:sp>
      <xdr:nvSpPr>
        <xdr:cNvPr id="7" name="Line 8"/>
        <xdr:cNvSpPr>
          <a:spLocks/>
        </xdr:cNvSpPr>
      </xdr:nvSpPr>
      <xdr:spPr>
        <a:xfrm flipV="1">
          <a:off x="2552700" y="8572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4</xdr:row>
      <xdr:rowOff>95250</xdr:rowOff>
    </xdr:from>
    <xdr:to>
      <xdr:col>4</xdr:col>
      <xdr:colOff>266700</xdr:colOff>
      <xdr:row>8</xdr:row>
      <xdr:rowOff>38100</xdr:rowOff>
    </xdr:to>
    <xdr:sp>
      <xdr:nvSpPr>
        <xdr:cNvPr id="8" name="Line 9"/>
        <xdr:cNvSpPr>
          <a:spLocks/>
        </xdr:cNvSpPr>
      </xdr:nvSpPr>
      <xdr:spPr>
        <a:xfrm flipV="1">
          <a:off x="2705100" y="7429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3</xdr:row>
      <xdr:rowOff>152400</xdr:rowOff>
    </xdr:from>
    <xdr:to>
      <xdr:col>4</xdr:col>
      <xdr:colOff>428625</xdr:colOff>
      <xdr:row>7</xdr:row>
      <xdr:rowOff>95250</xdr:rowOff>
    </xdr:to>
    <xdr:sp>
      <xdr:nvSpPr>
        <xdr:cNvPr id="9" name="Line 10"/>
        <xdr:cNvSpPr>
          <a:spLocks/>
        </xdr:cNvSpPr>
      </xdr:nvSpPr>
      <xdr:spPr>
        <a:xfrm flipV="1">
          <a:off x="2867025" y="6381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</xdr:row>
      <xdr:rowOff>57150</xdr:rowOff>
    </xdr:from>
    <xdr:to>
      <xdr:col>4</xdr:col>
      <xdr:colOff>571500</xdr:colOff>
      <xdr:row>7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3009900" y="5429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</xdr:row>
      <xdr:rowOff>123825</xdr:rowOff>
    </xdr:from>
    <xdr:to>
      <xdr:col>5</xdr:col>
      <xdr:colOff>104775</xdr:colOff>
      <xdr:row>6</xdr:row>
      <xdr:rowOff>66675</xdr:rowOff>
    </xdr:to>
    <xdr:sp>
      <xdr:nvSpPr>
        <xdr:cNvPr id="11" name="Line 12"/>
        <xdr:cNvSpPr>
          <a:spLocks/>
        </xdr:cNvSpPr>
      </xdr:nvSpPr>
      <xdr:spPr>
        <a:xfrm flipV="1">
          <a:off x="3152775" y="4476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</xdr:row>
      <xdr:rowOff>47625</xdr:rowOff>
    </xdr:from>
    <xdr:to>
      <xdr:col>5</xdr:col>
      <xdr:colOff>228600</xdr:colOff>
      <xdr:row>5</xdr:row>
      <xdr:rowOff>152400</xdr:rowOff>
    </xdr:to>
    <xdr:sp>
      <xdr:nvSpPr>
        <xdr:cNvPr id="12" name="Line 13"/>
        <xdr:cNvSpPr>
          <a:spLocks/>
        </xdr:cNvSpPr>
      </xdr:nvSpPr>
      <xdr:spPr>
        <a:xfrm flipV="1">
          <a:off x="3276600" y="3714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</xdr:row>
      <xdr:rowOff>142875</xdr:rowOff>
    </xdr:from>
    <xdr:to>
      <xdr:col>5</xdr:col>
      <xdr:colOff>342900</xdr:colOff>
      <xdr:row>5</xdr:row>
      <xdr:rowOff>85725</xdr:rowOff>
    </xdr:to>
    <xdr:sp>
      <xdr:nvSpPr>
        <xdr:cNvPr id="13" name="Line 14"/>
        <xdr:cNvSpPr>
          <a:spLocks/>
        </xdr:cNvSpPr>
      </xdr:nvSpPr>
      <xdr:spPr>
        <a:xfrm flipV="1">
          <a:off x="3390900" y="3048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</xdr:row>
      <xdr:rowOff>57150</xdr:rowOff>
    </xdr:from>
    <xdr:to>
      <xdr:col>5</xdr:col>
      <xdr:colOff>476250</xdr:colOff>
      <xdr:row>4</xdr:row>
      <xdr:rowOff>152400</xdr:rowOff>
    </xdr:to>
    <xdr:sp>
      <xdr:nvSpPr>
        <xdr:cNvPr id="14" name="Line 15"/>
        <xdr:cNvSpPr>
          <a:spLocks/>
        </xdr:cNvSpPr>
      </xdr:nvSpPr>
      <xdr:spPr>
        <a:xfrm flipV="1">
          <a:off x="3524250" y="2190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4</xdr:row>
      <xdr:rowOff>152400</xdr:rowOff>
    </xdr:to>
    <xdr:sp>
      <xdr:nvSpPr>
        <xdr:cNvPr id="15" name="Line 16"/>
        <xdr:cNvSpPr>
          <a:spLocks/>
        </xdr:cNvSpPr>
      </xdr:nvSpPr>
      <xdr:spPr>
        <a:xfrm flipV="1">
          <a:off x="3657600" y="1619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5</xdr:row>
      <xdr:rowOff>47625</xdr:rowOff>
    </xdr:from>
    <xdr:to>
      <xdr:col>4</xdr:col>
      <xdr:colOff>104775</xdr:colOff>
      <xdr:row>5</xdr:row>
      <xdr:rowOff>47625</xdr:rowOff>
    </xdr:to>
    <xdr:sp>
      <xdr:nvSpPr>
        <xdr:cNvPr id="16" name="Line 17"/>
        <xdr:cNvSpPr>
          <a:spLocks/>
        </xdr:cNvSpPr>
      </xdr:nvSpPr>
      <xdr:spPr>
        <a:xfrm flipH="1">
          <a:off x="1323975" y="8572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4</xdr:row>
      <xdr:rowOff>95250</xdr:rowOff>
    </xdr:from>
    <xdr:to>
      <xdr:col>4</xdr:col>
      <xdr:colOff>257175</xdr:colOff>
      <xdr:row>4</xdr:row>
      <xdr:rowOff>95250</xdr:rowOff>
    </xdr:to>
    <xdr:sp>
      <xdr:nvSpPr>
        <xdr:cNvPr id="17" name="Line 19"/>
        <xdr:cNvSpPr>
          <a:spLocks/>
        </xdr:cNvSpPr>
      </xdr:nvSpPr>
      <xdr:spPr>
        <a:xfrm flipH="1">
          <a:off x="1476375" y="742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</xdr:row>
      <xdr:rowOff>152400</xdr:rowOff>
    </xdr:from>
    <xdr:to>
      <xdr:col>4</xdr:col>
      <xdr:colOff>419100</xdr:colOff>
      <xdr:row>3</xdr:row>
      <xdr:rowOff>152400</xdr:rowOff>
    </xdr:to>
    <xdr:sp>
      <xdr:nvSpPr>
        <xdr:cNvPr id="18" name="Line 20"/>
        <xdr:cNvSpPr>
          <a:spLocks/>
        </xdr:cNvSpPr>
      </xdr:nvSpPr>
      <xdr:spPr>
        <a:xfrm flipH="1">
          <a:off x="1638300" y="638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3</xdr:row>
      <xdr:rowOff>57150</xdr:rowOff>
    </xdr:from>
    <xdr:to>
      <xdr:col>4</xdr:col>
      <xdr:colOff>561975</xdr:colOff>
      <xdr:row>3</xdr:row>
      <xdr:rowOff>57150</xdr:rowOff>
    </xdr:to>
    <xdr:sp>
      <xdr:nvSpPr>
        <xdr:cNvPr id="19" name="Line 21"/>
        <xdr:cNvSpPr>
          <a:spLocks/>
        </xdr:cNvSpPr>
      </xdr:nvSpPr>
      <xdr:spPr>
        <a:xfrm flipH="1">
          <a:off x="1781175" y="542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</xdr:row>
      <xdr:rowOff>123825</xdr:rowOff>
    </xdr:from>
    <xdr:to>
      <xdr:col>5</xdr:col>
      <xdr:colOff>95250</xdr:colOff>
      <xdr:row>2</xdr:row>
      <xdr:rowOff>123825</xdr:rowOff>
    </xdr:to>
    <xdr:sp>
      <xdr:nvSpPr>
        <xdr:cNvPr id="20" name="Line 22"/>
        <xdr:cNvSpPr>
          <a:spLocks/>
        </xdr:cNvSpPr>
      </xdr:nvSpPr>
      <xdr:spPr>
        <a:xfrm flipH="1">
          <a:off x="1924050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</xdr:row>
      <xdr:rowOff>47625</xdr:rowOff>
    </xdr:from>
    <xdr:to>
      <xdr:col>5</xdr:col>
      <xdr:colOff>219075</xdr:colOff>
      <xdr:row>2</xdr:row>
      <xdr:rowOff>47625</xdr:rowOff>
    </xdr:to>
    <xdr:sp>
      <xdr:nvSpPr>
        <xdr:cNvPr id="21" name="Line 23"/>
        <xdr:cNvSpPr>
          <a:spLocks/>
        </xdr:cNvSpPr>
      </xdr:nvSpPr>
      <xdr:spPr>
        <a:xfrm flipH="1">
          <a:off x="2047875" y="3714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</xdr:row>
      <xdr:rowOff>142875</xdr:rowOff>
    </xdr:from>
    <xdr:to>
      <xdr:col>5</xdr:col>
      <xdr:colOff>333375</xdr:colOff>
      <xdr:row>1</xdr:row>
      <xdr:rowOff>142875</xdr:rowOff>
    </xdr:to>
    <xdr:sp>
      <xdr:nvSpPr>
        <xdr:cNvPr id="22" name="Line 24"/>
        <xdr:cNvSpPr>
          <a:spLocks/>
        </xdr:cNvSpPr>
      </xdr:nvSpPr>
      <xdr:spPr>
        <a:xfrm flipH="1">
          <a:off x="2162175" y="3048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</xdr:row>
      <xdr:rowOff>66675</xdr:rowOff>
    </xdr:from>
    <xdr:to>
      <xdr:col>5</xdr:col>
      <xdr:colOff>466725</xdr:colOff>
      <xdr:row>1</xdr:row>
      <xdr:rowOff>66675</xdr:rowOff>
    </xdr:to>
    <xdr:sp>
      <xdr:nvSpPr>
        <xdr:cNvPr id="23" name="Line 25"/>
        <xdr:cNvSpPr>
          <a:spLocks/>
        </xdr:cNvSpPr>
      </xdr:nvSpPr>
      <xdr:spPr>
        <a:xfrm flipH="1">
          <a:off x="2295525" y="228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</xdr:row>
      <xdr:rowOff>0</xdr:rowOff>
    </xdr:from>
    <xdr:to>
      <xdr:col>5</xdr:col>
      <xdr:colOff>600075</xdr:colOff>
      <xdr:row>1</xdr:row>
      <xdr:rowOff>0</xdr:rowOff>
    </xdr:to>
    <xdr:sp>
      <xdr:nvSpPr>
        <xdr:cNvPr id="24" name="Line 26"/>
        <xdr:cNvSpPr>
          <a:spLocks/>
        </xdr:cNvSpPr>
      </xdr:nvSpPr>
      <xdr:spPr>
        <a:xfrm flipH="1">
          <a:off x="2428875" y="1619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5</xdr:row>
      <xdr:rowOff>47625</xdr:rowOff>
    </xdr:from>
    <xdr:to>
      <xdr:col>2</xdr:col>
      <xdr:colOff>104775</xdr:colOff>
      <xdr:row>6</xdr:row>
      <xdr:rowOff>0</xdr:rowOff>
    </xdr:to>
    <xdr:sp>
      <xdr:nvSpPr>
        <xdr:cNvPr id="25" name="Line 28"/>
        <xdr:cNvSpPr>
          <a:spLocks/>
        </xdr:cNvSpPr>
      </xdr:nvSpPr>
      <xdr:spPr>
        <a:xfrm>
          <a:off x="1323975" y="8572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95250</xdr:rowOff>
    </xdr:from>
    <xdr:to>
      <xdr:col>2</xdr:col>
      <xdr:colOff>247650</xdr:colOff>
      <xdr:row>5</xdr:row>
      <xdr:rowOff>47625</xdr:rowOff>
    </xdr:to>
    <xdr:sp>
      <xdr:nvSpPr>
        <xdr:cNvPr id="26" name="Line 29"/>
        <xdr:cNvSpPr>
          <a:spLocks/>
        </xdr:cNvSpPr>
      </xdr:nvSpPr>
      <xdr:spPr>
        <a:xfrm>
          <a:off x="1466850" y="7429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</xdr:row>
      <xdr:rowOff>152400</xdr:rowOff>
    </xdr:from>
    <xdr:to>
      <xdr:col>2</xdr:col>
      <xdr:colOff>409575</xdr:colOff>
      <xdr:row>4</xdr:row>
      <xdr:rowOff>85725</xdr:rowOff>
    </xdr:to>
    <xdr:sp>
      <xdr:nvSpPr>
        <xdr:cNvPr id="27" name="Line 30"/>
        <xdr:cNvSpPr>
          <a:spLocks/>
        </xdr:cNvSpPr>
      </xdr:nvSpPr>
      <xdr:spPr>
        <a:xfrm>
          <a:off x="1628775" y="6381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</xdr:row>
      <xdr:rowOff>57150</xdr:rowOff>
    </xdr:from>
    <xdr:to>
      <xdr:col>2</xdr:col>
      <xdr:colOff>552450</xdr:colOff>
      <xdr:row>3</xdr:row>
      <xdr:rowOff>152400</xdr:rowOff>
    </xdr:to>
    <xdr:sp>
      <xdr:nvSpPr>
        <xdr:cNvPr id="28" name="Line 31"/>
        <xdr:cNvSpPr>
          <a:spLocks/>
        </xdr:cNvSpPr>
      </xdr:nvSpPr>
      <xdr:spPr>
        <a:xfrm>
          <a:off x="1771650" y="5429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</xdr:row>
      <xdr:rowOff>123825</xdr:rowOff>
    </xdr:from>
    <xdr:to>
      <xdr:col>3</xdr:col>
      <xdr:colOff>95250</xdr:colOff>
      <xdr:row>3</xdr:row>
      <xdr:rowOff>47625</xdr:rowOff>
    </xdr:to>
    <xdr:sp>
      <xdr:nvSpPr>
        <xdr:cNvPr id="29" name="Line 32"/>
        <xdr:cNvSpPr>
          <a:spLocks/>
        </xdr:cNvSpPr>
      </xdr:nvSpPr>
      <xdr:spPr>
        <a:xfrm>
          <a:off x="1924050" y="4476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47625</xdr:rowOff>
    </xdr:from>
    <xdr:to>
      <xdr:col>3</xdr:col>
      <xdr:colOff>209550</xdr:colOff>
      <xdr:row>2</xdr:row>
      <xdr:rowOff>123825</xdr:rowOff>
    </xdr:to>
    <xdr:sp>
      <xdr:nvSpPr>
        <xdr:cNvPr id="30" name="Line 33"/>
        <xdr:cNvSpPr>
          <a:spLocks/>
        </xdr:cNvSpPr>
      </xdr:nvSpPr>
      <xdr:spPr>
        <a:xfrm flipH="1">
          <a:off x="2038350" y="371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</xdr:row>
      <xdr:rowOff>142875</xdr:rowOff>
    </xdr:from>
    <xdr:to>
      <xdr:col>3</xdr:col>
      <xdr:colOff>323850</xdr:colOff>
      <xdr:row>2</xdr:row>
      <xdr:rowOff>47625</xdr:rowOff>
    </xdr:to>
    <xdr:sp>
      <xdr:nvSpPr>
        <xdr:cNvPr id="31" name="Line 34"/>
        <xdr:cNvSpPr>
          <a:spLocks/>
        </xdr:cNvSpPr>
      </xdr:nvSpPr>
      <xdr:spPr>
        <a:xfrm>
          <a:off x="2152650" y="3048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</xdr:row>
      <xdr:rowOff>66675</xdr:rowOff>
    </xdr:from>
    <xdr:to>
      <xdr:col>3</xdr:col>
      <xdr:colOff>466725</xdr:colOff>
      <xdr:row>1</xdr:row>
      <xdr:rowOff>142875</xdr:rowOff>
    </xdr:to>
    <xdr:sp>
      <xdr:nvSpPr>
        <xdr:cNvPr id="32" name="Line 35"/>
        <xdr:cNvSpPr>
          <a:spLocks/>
        </xdr:cNvSpPr>
      </xdr:nvSpPr>
      <xdr:spPr>
        <a:xfrm>
          <a:off x="2295525" y="2286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</xdr:row>
      <xdr:rowOff>0</xdr:rowOff>
    </xdr:from>
    <xdr:to>
      <xdr:col>3</xdr:col>
      <xdr:colOff>600075</xdr:colOff>
      <xdr:row>1</xdr:row>
      <xdr:rowOff>66675</xdr:rowOff>
    </xdr:to>
    <xdr:sp>
      <xdr:nvSpPr>
        <xdr:cNvPr id="33" name="Line 36"/>
        <xdr:cNvSpPr>
          <a:spLocks/>
        </xdr:cNvSpPr>
      </xdr:nvSpPr>
      <xdr:spPr>
        <a:xfrm flipH="1">
          <a:off x="2428875" y="1619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0</xdr:colOff>
      <xdr:row>10</xdr:row>
      <xdr:rowOff>0</xdr:rowOff>
    </xdr:to>
    <xdr:sp>
      <xdr:nvSpPr>
        <xdr:cNvPr id="34" name="Line 37"/>
        <xdr:cNvSpPr>
          <a:spLocks/>
        </xdr:cNvSpPr>
      </xdr:nvSpPr>
      <xdr:spPr>
        <a:xfrm flipV="1">
          <a:off x="4876800" y="809625"/>
          <a:ext cx="12192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5</xdr:row>
      <xdr:rowOff>9525</xdr:rowOff>
    </xdr:to>
    <xdr:sp>
      <xdr:nvSpPr>
        <xdr:cNvPr id="35" name="Line 39"/>
        <xdr:cNvSpPr>
          <a:spLocks/>
        </xdr:cNvSpPr>
      </xdr:nvSpPr>
      <xdr:spPr>
        <a:xfrm flipV="1">
          <a:off x="6096000" y="1619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152400</xdr:rowOff>
    </xdr:from>
    <xdr:to>
      <xdr:col>8</xdr:col>
      <xdr:colOff>0</xdr:colOff>
      <xdr:row>9</xdr:row>
      <xdr:rowOff>152400</xdr:rowOff>
    </xdr:to>
    <xdr:sp>
      <xdr:nvSpPr>
        <xdr:cNvPr id="36" name="Line 40"/>
        <xdr:cNvSpPr>
          <a:spLocks/>
        </xdr:cNvSpPr>
      </xdr:nvSpPr>
      <xdr:spPr>
        <a:xfrm flipV="1">
          <a:off x="4876800" y="96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152400</xdr:rowOff>
    </xdr:from>
    <xdr:to>
      <xdr:col>10</xdr:col>
      <xdr:colOff>0</xdr:colOff>
      <xdr:row>5</xdr:row>
      <xdr:rowOff>152400</xdr:rowOff>
    </xdr:to>
    <xdr:sp>
      <xdr:nvSpPr>
        <xdr:cNvPr id="37" name="Line 41"/>
        <xdr:cNvSpPr>
          <a:spLocks/>
        </xdr:cNvSpPr>
      </xdr:nvSpPr>
      <xdr:spPr>
        <a:xfrm flipV="1">
          <a:off x="4876800" y="152400"/>
          <a:ext cx="12192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8</xdr:col>
      <xdr:colOff>0</xdr:colOff>
      <xdr:row>10</xdr:row>
      <xdr:rowOff>0</xdr:rowOff>
    </xdr:to>
    <xdr:sp>
      <xdr:nvSpPr>
        <xdr:cNvPr id="38" name="Rectangle 42"/>
        <xdr:cNvSpPr>
          <a:spLocks/>
        </xdr:cNvSpPr>
      </xdr:nvSpPr>
      <xdr:spPr>
        <a:xfrm>
          <a:off x="3657600" y="1543050"/>
          <a:ext cx="1219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6</xdr:row>
      <xdr:rowOff>0</xdr:rowOff>
    </xdr:from>
    <xdr:to>
      <xdr:col>7</xdr:col>
      <xdr:colOff>419100</xdr:colOff>
      <xdr:row>9</xdr:row>
      <xdr:rowOff>85725</xdr:rowOff>
    </xdr:to>
    <xdr:sp>
      <xdr:nvSpPr>
        <xdr:cNvPr id="39" name="Line 43"/>
        <xdr:cNvSpPr>
          <a:spLocks/>
        </xdr:cNvSpPr>
      </xdr:nvSpPr>
      <xdr:spPr>
        <a:xfrm flipV="1">
          <a:off x="4686300" y="9715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</xdr:row>
      <xdr:rowOff>152400</xdr:rowOff>
    </xdr:from>
    <xdr:to>
      <xdr:col>7</xdr:col>
      <xdr:colOff>257175</xdr:colOff>
      <xdr:row>9</xdr:row>
      <xdr:rowOff>76200</xdr:rowOff>
    </xdr:to>
    <xdr:sp>
      <xdr:nvSpPr>
        <xdr:cNvPr id="40" name="Line 44"/>
        <xdr:cNvSpPr>
          <a:spLocks/>
        </xdr:cNvSpPr>
      </xdr:nvSpPr>
      <xdr:spPr>
        <a:xfrm flipV="1">
          <a:off x="4524375" y="9620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5</xdr:row>
      <xdr:rowOff>152400</xdr:rowOff>
    </xdr:from>
    <xdr:to>
      <xdr:col>7</xdr:col>
      <xdr:colOff>85725</xdr:colOff>
      <xdr:row>9</xdr:row>
      <xdr:rowOff>76200</xdr:rowOff>
    </xdr:to>
    <xdr:sp>
      <xdr:nvSpPr>
        <xdr:cNvPr id="41" name="Line 45"/>
        <xdr:cNvSpPr>
          <a:spLocks/>
        </xdr:cNvSpPr>
      </xdr:nvSpPr>
      <xdr:spPr>
        <a:xfrm flipV="1">
          <a:off x="4352925" y="9620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5</xdr:row>
      <xdr:rowOff>152400</xdr:rowOff>
    </xdr:from>
    <xdr:to>
      <xdr:col>6</xdr:col>
      <xdr:colOff>514350</xdr:colOff>
      <xdr:row>9</xdr:row>
      <xdr:rowOff>76200</xdr:rowOff>
    </xdr:to>
    <xdr:sp>
      <xdr:nvSpPr>
        <xdr:cNvPr id="42" name="Line 46"/>
        <xdr:cNvSpPr>
          <a:spLocks/>
        </xdr:cNvSpPr>
      </xdr:nvSpPr>
      <xdr:spPr>
        <a:xfrm flipV="1">
          <a:off x="4171950" y="9620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152400</xdr:rowOff>
    </xdr:from>
    <xdr:to>
      <xdr:col>6</xdr:col>
      <xdr:colOff>342900</xdr:colOff>
      <xdr:row>9</xdr:row>
      <xdr:rowOff>76200</xdr:rowOff>
    </xdr:to>
    <xdr:sp>
      <xdr:nvSpPr>
        <xdr:cNvPr id="43" name="Line 47"/>
        <xdr:cNvSpPr>
          <a:spLocks/>
        </xdr:cNvSpPr>
      </xdr:nvSpPr>
      <xdr:spPr>
        <a:xfrm flipV="1">
          <a:off x="4000500" y="9620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152400</xdr:rowOff>
    </xdr:from>
    <xdr:to>
      <xdr:col>6</xdr:col>
      <xdr:colOff>180975</xdr:colOff>
      <xdr:row>9</xdr:row>
      <xdr:rowOff>76200</xdr:rowOff>
    </xdr:to>
    <xdr:sp>
      <xdr:nvSpPr>
        <xdr:cNvPr id="44" name="Line 48"/>
        <xdr:cNvSpPr>
          <a:spLocks/>
        </xdr:cNvSpPr>
      </xdr:nvSpPr>
      <xdr:spPr>
        <a:xfrm flipV="1">
          <a:off x="3838575" y="9620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152400</xdr:rowOff>
    </xdr:from>
    <xdr:to>
      <xdr:col>6</xdr:col>
      <xdr:colOff>0</xdr:colOff>
      <xdr:row>9</xdr:row>
      <xdr:rowOff>76200</xdr:rowOff>
    </xdr:to>
    <xdr:sp>
      <xdr:nvSpPr>
        <xdr:cNvPr id="45" name="Line 49"/>
        <xdr:cNvSpPr>
          <a:spLocks/>
        </xdr:cNvSpPr>
      </xdr:nvSpPr>
      <xdr:spPr>
        <a:xfrm flipV="1">
          <a:off x="3657600" y="9620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1</xdr:row>
      <xdr:rowOff>0</xdr:rowOff>
    </xdr:from>
    <xdr:to>
      <xdr:col>9</xdr:col>
      <xdr:colOff>419100</xdr:colOff>
      <xdr:row>6</xdr:row>
      <xdr:rowOff>0</xdr:rowOff>
    </xdr:to>
    <xdr:sp>
      <xdr:nvSpPr>
        <xdr:cNvPr id="46" name="Line 50"/>
        <xdr:cNvSpPr>
          <a:spLocks/>
        </xdr:cNvSpPr>
      </xdr:nvSpPr>
      <xdr:spPr>
        <a:xfrm flipV="1">
          <a:off x="4686300" y="161925"/>
          <a:ext cx="12192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152400</xdr:rowOff>
    </xdr:from>
    <xdr:to>
      <xdr:col>9</xdr:col>
      <xdr:colOff>257175</xdr:colOff>
      <xdr:row>5</xdr:row>
      <xdr:rowOff>152400</xdr:rowOff>
    </xdr:to>
    <xdr:sp>
      <xdr:nvSpPr>
        <xdr:cNvPr id="47" name="Line 51"/>
        <xdr:cNvSpPr>
          <a:spLocks/>
        </xdr:cNvSpPr>
      </xdr:nvSpPr>
      <xdr:spPr>
        <a:xfrm flipV="1">
          <a:off x="4524375" y="152400"/>
          <a:ext cx="12192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152400</xdr:rowOff>
    </xdr:from>
    <xdr:to>
      <xdr:col>9</xdr:col>
      <xdr:colOff>95250</xdr:colOff>
      <xdr:row>5</xdr:row>
      <xdr:rowOff>152400</xdr:rowOff>
    </xdr:to>
    <xdr:sp>
      <xdr:nvSpPr>
        <xdr:cNvPr id="48" name="Line 52"/>
        <xdr:cNvSpPr>
          <a:spLocks/>
        </xdr:cNvSpPr>
      </xdr:nvSpPr>
      <xdr:spPr>
        <a:xfrm flipV="1">
          <a:off x="4362450" y="152400"/>
          <a:ext cx="12192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0</xdr:row>
      <xdr:rowOff>152400</xdr:rowOff>
    </xdr:from>
    <xdr:to>
      <xdr:col>8</xdr:col>
      <xdr:colOff>523875</xdr:colOff>
      <xdr:row>5</xdr:row>
      <xdr:rowOff>152400</xdr:rowOff>
    </xdr:to>
    <xdr:sp>
      <xdr:nvSpPr>
        <xdr:cNvPr id="49" name="Line 53"/>
        <xdr:cNvSpPr>
          <a:spLocks/>
        </xdr:cNvSpPr>
      </xdr:nvSpPr>
      <xdr:spPr>
        <a:xfrm flipV="1">
          <a:off x="4181475" y="152400"/>
          <a:ext cx="12192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0</xdr:row>
      <xdr:rowOff>152400</xdr:rowOff>
    </xdr:from>
    <xdr:to>
      <xdr:col>8</xdr:col>
      <xdr:colOff>352425</xdr:colOff>
      <xdr:row>5</xdr:row>
      <xdr:rowOff>152400</xdr:rowOff>
    </xdr:to>
    <xdr:sp>
      <xdr:nvSpPr>
        <xdr:cNvPr id="50" name="Line 54"/>
        <xdr:cNvSpPr>
          <a:spLocks/>
        </xdr:cNvSpPr>
      </xdr:nvSpPr>
      <xdr:spPr>
        <a:xfrm flipV="1">
          <a:off x="4010025" y="152400"/>
          <a:ext cx="12192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152400</xdr:rowOff>
    </xdr:from>
    <xdr:to>
      <xdr:col>8</xdr:col>
      <xdr:colOff>180975</xdr:colOff>
      <xdr:row>5</xdr:row>
      <xdr:rowOff>152400</xdr:rowOff>
    </xdr:to>
    <xdr:sp>
      <xdr:nvSpPr>
        <xdr:cNvPr id="51" name="Line 55"/>
        <xdr:cNvSpPr>
          <a:spLocks/>
        </xdr:cNvSpPr>
      </xdr:nvSpPr>
      <xdr:spPr>
        <a:xfrm flipV="1">
          <a:off x="3838575" y="152400"/>
          <a:ext cx="12192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152400</xdr:rowOff>
    </xdr:from>
    <xdr:to>
      <xdr:col>8</xdr:col>
      <xdr:colOff>0</xdr:colOff>
      <xdr:row>5</xdr:row>
      <xdr:rowOff>152400</xdr:rowOff>
    </xdr:to>
    <xdr:sp>
      <xdr:nvSpPr>
        <xdr:cNvPr id="52" name="Line 56"/>
        <xdr:cNvSpPr>
          <a:spLocks/>
        </xdr:cNvSpPr>
      </xdr:nvSpPr>
      <xdr:spPr>
        <a:xfrm flipV="1">
          <a:off x="3657600" y="152400"/>
          <a:ext cx="12192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1</xdr:row>
      <xdr:rowOff>0</xdr:rowOff>
    </xdr:from>
    <xdr:to>
      <xdr:col>9</xdr:col>
      <xdr:colOff>419100</xdr:colOff>
      <xdr:row>1</xdr:row>
      <xdr:rowOff>114300</xdr:rowOff>
    </xdr:to>
    <xdr:sp>
      <xdr:nvSpPr>
        <xdr:cNvPr id="53" name="Line 57"/>
        <xdr:cNvSpPr>
          <a:spLocks/>
        </xdr:cNvSpPr>
      </xdr:nvSpPr>
      <xdr:spPr>
        <a:xfrm>
          <a:off x="5905500" y="161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1</xdr:row>
      <xdr:rowOff>0</xdr:rowOff>
    </xdr:from>
    <xdr:to>
      <xdr:col>9</xdr:col>
      <xdr:colOff>257175</xdr:colOff>
      <xdr:row>1</xdr:row>
      <xdr:rowOff>114300</xdr:rowOff>
    </xdr:to>
    <xdr:sp>
      <xdr:nvSpPr>
        <xdr:cNvPr id="54" name="Line 58"/>
        <xdr:cNvSpPr>
          <a:spLocks/>
        </xdr:cNvSpPr>
      </xdr:nvSpPr>
      <xdr:spPr>
        <a:xfrm>
          <a:off x="5743575" y="161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</xdr:row>
      <xdr:rowOff>0</xdr:rowOff>
    </xdr:from>
    <xdr:to>
      <xdr:col>9</xdr:col>
      <xdr:colOff>95250</xdr:colOff>
      <xdr:row>1</xdr:row>
      <xdr:rowOff>114300</xdr:rowOff>
    </xdr:to>
    <xdr:sp>
      <xdr:nvSpPr>
        <xdr:cNvPr id="55" name="Line 59"/>
        <xdr:cNvSpPr>
          <a:spLocks/>
        </xdr:cNvSpPr>
      </xdr:nvSpPr>
      <xdr:spPr>
        <a:xfrm>
          <a:off x="5581650" y="161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0</xdr:row>
      <xdr:rowOff>152400</xdr:rowOff>
    </xdr:from>
    <xdr:to>
      <xdr:col>8</xdr:col>
      <xdr:colOff>523875</xdr:colOff>
      <xdr:row>1</xdr:row>
      <xdr:rowOff>104775</xdr:rowOff>
    </xdr:to>
    <xdr:sp>
      <xdr:nvSpPr>
        <xdr:cNvPr id="56" name="Line 60"/>
        <xdr:cNvSpPr>
          <a:spLocks/>
        </xdr:cNvSpPr>
      </xdr:nvSpPr>
      <xdr:spPr>
        <a:xfrm>
          <a:off x="5400675" y="1524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0</xdr:row>
      <xdr:rowOff>152400</xdr:rowOff>
    </xdr:from>
    <xdr:to>
      <xdr:col>8</xdr:col>
      <xdr:colOff>352425</xdr:colOff>
      <xdr:row>1</xdr:row>
      <xdr:rowOff>104775</xdr:rowOff>
    </xdr:to>
    <xdr:sp>
      <xdr:nvSpPr>
        <xdr:cNvPr id="57" name="Line 61"/>
        <xdr:cNvSpPr>
          <a:spLocks/>
        </xdr:cNvSpPr>
      </xdr:nvSpPr>
      <xdr:spPr>
        <a:xfrm>
          <a:off x="5229225" y="1524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0</xdr:row>
      <xdr:rowOff>152400</xdr:rowOff>
    </xdr:from>
    <xdr:to>
      <xdr:col>8</xdr:col>
      <xdr:colOff>180975</xdr:colOff>
      <xdr:row>1</xdr:row>
      <xdr:rowOff>104775</xdr:rowOff>
    </xdr:to>
    <xdr:sp>
      <xdr:nvSpPr>
        <xdr:cNvPr id="58" name="Line 62"/>
        <xdr:cNvSpPr>
          <a:spLocks/>
        </xdr:cNvSpPr>
      </xdr:nvSpPr>
      <xdr:spPr>
        <a:xfrm>
          <a:off x="5057775" y="1524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114300</xdr:rowOff>
    </xdr:to>
    <xdr:sp>
      <xdr:nvSpPr>
        <xdr:cNvPr id="59" name="Line 63"/>
        <xdr:cNvSpPr>
          <a:spLocks/>
        </xdr:cNvSpPr>
      </xdr:nvSpPr>
      <xdr:spPr>
        <a:xfrm>
          <a:off x="4876800" y="161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8</xdr:row>
      <xdr:rowOff>123825</xdr:rowOff>
    </xdr:from>
    <xdr:to>
      <xdr:col>7</xdr:col>
      <xdr:colOff>600075</xdr:colOff>
      <xdr:row>9</xdr:row>
      <xdr:rowOff>76200</xdr:rowOff>
    </xdr:to>
    <xdr:sp>
      <xdr:nvSpPr>
        <xdr:cNvPr id="60" name="Line 64"/>
        <xdr:cNvSpPr>
          <a:spLocks/>
        </xdr:cNvSpPr>
      </xdr:nvSpPr>
      <xdr:spPr>
        <a:xfrm flipV="1">
          <a:off x="4695825" y="1419225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8</xdr:row>
      <xdr:rowOff>142875</xdr:rowOff>
    </xdr:from>
    <xdr:to>
      <xdr:col>7</xdr:col>
      <xdr:colOff>409575</xdr:colOff>
      <xdr:row>9</xdr:row>
      <xdr:rowOff>76200</xdr:rowOff>
    </xdr:to>
    <xdr:sp>
      <xdr:nvSpPr>
        <xdr:cNvPr id="61" name="Line 65"/>
        <xdr:cNvSpPr>
          <a:spLocks/>
        </xdr:cNvSpPr>
      </xdr:nvSpPr>
      <xdr:spPr>
        <a:xfrm flipV="1">
          <a:off x="4543425" y="1438275"/>
          <a:ext cx="1333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8</xdr:row>
      <xdr:rowOff>142875</xdr:rowOff>
    </xdr:from>
    <xdr:to>
      <xdr:col>7</xdr:col>
      <xdr:colOff>247650</xdr:colOff>
      <xdr:row>9</xdr:row>
      <xdr:rowOff>85725</xdr:rowOff>
    </xdr:to>
    <xdr:sp>
      <xdr:nvSpPr>
        <xdr:cNvPr id="62" name="Line 66"/>
        <xdr:cNvSpPr>
          <a:spLocks/>
        </xdr:cNvSpPr>
      </xdr:nvSpPr>
      <xdr:spPr>
        <a:xfrm flipV="1">
          <a:off x="4362450" y="1438275"/>
          <a:ext cx="1524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8</xdr:row>
      <xdr:rowOff>133350</xdr:rowOff>
    </xdr:from>
    <xdr:to>
      <xdr:col>7</xdr:col>
      <xdr:colOff>76200</xdr:colOff>
      <xdr:row>9</xdr:row>
      <xdr:rowOff>76200</xdr:rowOff>
    </xdr:to>
    <xdr:sp>
      <xdr:nvSpPr>
        <xdr:cNvPr id="63" name="Line 67"/>
        <xdr:cNvSpPr>
          <a:spLocks/>
        </xdr:cNvSpPr>
      </xdr:nvSpPr>
      <xdr:spPr>
        <a:xfrm flipV="1">
          <a:off x="4191000" y="1428750"/>
          <a:ext cx="1524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8</xdr:row>
      <xdr:rowOff>133350</xdr:rowOff>
    </xdr:from>
    <xdr:to>
      <xdr:col>6</xdr:col>
      <xdr:colOff>504825</xdr:colOff>
      <xdr:row>9</xdr:row>
      <xdr:rowOff>76200</xdr:rowOff>
    </xdr:to>
    <xdr:sp>
      <xdr:nvSpPr>
        <xdr:cNvPr id="64" name="Line 68"/>
        <xdr:cNvSpPr>
          <a:spLocks/>
        </xdr:cNvSpPr>
      </xdr:nvSpPr>
      <xdr:spPr>
        <a:xfrm flipV="1">
          <a:off x="4019550" y="1428750"/>
          <a:ext cx="1428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8</xdr:row>
      <xdr:rowOff>133350</xdr:rowOff>
    </xdr:from>
    <xdr:to>
      <xdr:col>6</xdr:col>
      <xdr:colOff>333375</xdr:colOff>
      <xdr:row>9</xdr:row>
      <xdr:rowOff>76200</xdr:rowOff>
    </xdr:to>
    <xdr:sp>
      <xdr:nvSpPr>
        <xdr:cNvPr id="65" name="Line 69"/>
        <xdr:cNvSpPr>
          <a:spLocks/>
        </xdr:cNvSpPr>
      </xdr:nvSpPr>
      <xdr:spPr>
        <a:xfrm flipV="1">
          <a:off x="3848100" y="1428750"/>
          <a:ext cx="1428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123825</xdr:rowOff>
    </xdr:from>
    <xdr:to>
      <xdr:col>6</xdr:col>
      <xdr:colOff>171450</xdr:colOff>
      <xdr:row>9</xdr:row>
      <xdr:rowOff>76200</xdr:rowOff>
    </xdr:to>
    <xdr:sp>
      <xdr:nvSpPr>
        <xdr:cNvPr id="66" name="Line 70"/>
        <xdr:cNvSpPr>
          <a:spLocks/>
        </xdr:cNvSpPr>
      </xdr:nvSpPr>
      <xdr:spPr>
        <a:xfrm flipV="1">
          <a:off x="3667125" y="1419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152400</xdr:rowOff>
    </xdr:from>
    <xdr:to>
      <xdr:col>4</xdr:col>
      <xdr:colOff>114300</xdr:colOff>
      <xdr:row>8</xdr:row>
      <xdr:rowOff>152400</xdr:rowOff>
    </xdr:to>
    <xdr:sp>
      <xdr:nvSpPr>
        <xdr:cNvPr id="67" name="Line 71"/>
        <xdr:cNvSpPr>
          <a:spLocks/>
        </xdr:cNvSpPr>
      </xdr:nvSpPr>
      <xdr:spPr>
        <a:xfrm flipH="1">
          <a:off x="2438400" y="1447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8</xdr:row>
      <xdr:rowOff>47625</xdr:rowOff>
    </xdr:from>
    <xdr:to>
      <xdr:col>4</xdr:col>
      <xdr:colOff>257175</xdr:colOff>
      <xdr:row>8</xdr:row>
      <xdr:rowOff>47625</xdr:rowOff>
    </xdr:to>
    <xdr:sp>
      <xdr:nvSpPr>
        <xdr:cNvPr id="68" name="Line 72"/>
        <xdr:cNvSpPr>
          <a:spLocks/>
        </xdr:cNvSpPr>
      </xdr:nvSpPr>
      <xdr:spPr>
        <a:xfrm flipH="1">
          <a:off x="2552700" y="13430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7</xdr:row>
      <xdr:rowOff>104775</xdr:rowOff>
    </xdr:from>
    <xdr:to>
      <xdr:col>4</xdr:col>
      <xdr:colOff>428625</xdr:colOff>
      <xdr:row>7</xdr:row>
      <xdr:rowOff>104775</xdr:rowOff>
    </xdr:to>
    <xdr:sp>
      <xdr:nvSpPr>
        <xdr:cNvPr id="69" name="Line 73"/>
        <xdr:cNvSpPr>
          <a:spLocks/>
        </xdr:cNvSpPr>
      </xdr:nvSpPr>
      <xdr:spPr>
        <a:xfrm flipH="1">
          <a:off x="2714625" y="1238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7</xdr:row>
      <xdr:rowOff>9525</xdr:rowOff>
    </xdr:from>
    <xdr:to>
      <xdr:col>4</xdr:col>
      <xdr:colOff>561975</xdr:colOff>
      <xdr:row>7</xdr:row>
      <xdr:rowOff>9525</xdr:rowOff>
    </xdr:to>
    <xdr:sp>
      <xdr:nvSpPr>
        <xdr:cNvPr id="70" name="Line 74"/>
        <xdr:cNvSpPr>
          <a:spLocks/>
        </xdr:cNvSpPr>
      </xdr:nvSpPr>
      <xdr:spPr>
        <a:xfrm flipH="1">
          <a:off x="2876550" y="11430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6</xdr:row>
      <xdr:rowOff>76200</xdr:rowOff>
    </xdr:from>
    <xdr:to>
      <xdr:col>5</xdr:col>
      <xdr:colOff>104775</xdr:colOff>
      <xdr:row>6</xdr:row>
      <xdr:rowOff>76200</xdr:rowOff>
    </xdr:to>
    <xdr:sp>
      <xdr:nvSpPr>
        <xdr:cNvPr id="71" name="Line 75"/>
        <xdr:cNvSpPr>
          <a:spLocks/>
        </xdr:cNvSpPr>
      </xdr:nvSpPr>
      <xdr:spPr>
        <a:xfrm flipH="1">
          <a:off x="3009900" y="10477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6</xdr:row>
      <xdr:rowOff>0</xdr:rowOff>
    </xdr:from>
    <xdr:to>
      <xdr:col>5</xdr:col>
      <xdr:colOff>219075</xdr:colOff>
      <xdr:row>6</xdr:row>
      <xdr:rowOff>0</xdr:rowOff>
    </xdr:to>
    <xdr:sp>
      <xdr:nvSpPr>
        <xdr:cNvPr id="72" name="Line 76"/>
        <xdr:cNvSpPr>
          <a:spLocks/>
        </xdr:cNvSpPr>
      </xdr:nvSpPr>
      <xdr:spPr>
        <a:xfrm flipH="1" flipV="1">
          <a:off x="3162300" y="971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5</xdr:row>
      <xdr:rowOff>85725</xdr:rowOff>
    </xdr:from>
    <xdr:to>
      <xdr:col>5</xdr:col>
      <xdr:colOff>333375</xdr:colOff>
      <xdr:row>5</xdr:row>
      <xdr:rowOff>85725</xdr:rowOff>
    </xdr:to>
    <xdr:sp>
      <xdr:nvSpPr>
        <xdr:cNvPr id="73" name="Line 77"/>
        <xdr:cNvSpPr>
          <a:spLocks/>
        </xdr:cNvSpPr>
      </xdr:nvSpPr>
      <xdr:spPr>
        <a:xfrm flipH="1">
          <a:off x="3276600" y="8953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4</xdr:row>
      <xdr:rowOff>152400</xdr:rowOff>
    </xdr:from>
    <xdr:to>
      <xdr:col>5</xdr:col>
      <xdr:colOff>466725</xdr:colOff>
      <xdr:row>4</xdr:row>
      <xdr:rowOff>152400</xdr:rowOff>
    </xdr:to>
    <xdr:sp>
      <xdr:nvSpPr>
        <xdr:cNvPr id="74" name="Line 78"/>
        <xdr:cNvSpPr>
          <a:spLocks/>
        </xdr:cNvSpPr>
      </xdr:nvSpPr>
      <xdr:spPr>
        <a:xfrm flipH="1">
          <a:off x="3400425" y="800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4</xdr:row>
      <xdr:rowOff>66675</xdr:rowOff>
    </xdr:from>
    <xdr:to>
      <xdr:col>5</xdr:col>
      <xdr:colOff>600075</xdr:colOff>
      <xdr:row>4</xdr:row>
      <xdr:rowOff>66675</xdr:rowOff>
    </xdr:to>
    <xdr:sp>
      <xdr:nvSpPr>
        <xdr:cNvPr id="75" name="Line 79"/>
        <xdr:cNvSpPr>
          <a:spLocks/>
        </xdr:cNvSpPr>
      </xdr:nvSpPr>
      <xdr:spPr>
        <a:xfrm flipH="1" flipV="1">
          <a:off x="3524250" y="7143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G17" sqref="G17"/>
    </sheetView>
  </sheetViews>
  <sheetFormatPr defaultColWidth="9.140625" defaultRowHeight="12.75"/>
  <cols>
    <col min="5" max="5" width="5.00390625" style="0" customWidth="1"/>
    <col min="6" max="6" width="10.7109375" style="0" customWidth="1"/>
    <col min="11" max="11" width="15.140625" style="0" customWidth="1"/>
  </cols>
  <sheetData>
    <row r="1" spans="1:13" ht="15.75">
      <c r="A1" s="14" t="s">
        <v>22</v>
      </c>
      <c r="B1" s="15"/>
      <c r="C1" s="15"/>
      <c r="D1" s="16"/>
      <c r="E1" s="17"/>
      <c r="F1" s="17" t="s">
        <v>29</v>
      </c>
      <c r="G1" s="17"/>
      <c r="H1" s="18"/>
      <c r="I1" s="17"/>
      <c r="J1" s="17"/>
      <c r="K1" s="19"/>
      <c r="L1" s="3"/>
      <c r="M1" s="3"/>
    </row>
    <row r="2" spans="1:13" ht="12.75">
      <c r="A2" s="20"/>
      <c r="B2" s="21"/>
      <c r="C2" s="21"/>
      <c r="D2" s="21"/>
      <c r="E2" s="21"/>
      <c r="F2" s="21"/>
      <c r="G2" s="21"/>
      <c r="H2" s="21"/>
      <c r="I2" s="21"/>
      <c r="J2" s="21"/>
      <c r="K2" s="22"/>
      <c r="L2" s="3"/>
      <c r="M2" s="3"/>
    </row>
    <row r="3" spans="1:13" ht="12.75">
      <c r="A3" s="23" t="s">
        <v>30</v>
      </c>
      <c r="B3" s="21"/>
      <c r="C3" s="21" t="s">
        <v>60</v>
      </c>
      <c r="D3" s="21"/>
      <c r="E3" s="21"/>
      <c r="F3" s="21"/>
      <c r="G3" s="21"/>
      <c r="H3" s="21"/>
      <c r="I3" s="21"/>
      <c r="J3" s="21"/>
      <c r="K3" s="22"/>
      <c r="L3" s="3"/>
      <c r="M3" s="3"/>
    </row>
    <row r="4" spans="1:13" ht="12.75">
      <c r="A4" s="20" t="s">
        <v>28</v>
      </c>
      <c r="B4" s="46">
        <v>75</v>
      </c>
      <c r="C4" s="24" t="s">
        <v>59</v>
      </c>
      <c r="D4" s="8">
        <f>IF(B4&gt;0,ABS(B4/25.4),ABS(B4))</f>
        <v>2.952755905511811</v>
      </c>
      <c r="E4" s="25"/>
      <c r="F4" s="26" t="s">
        <v>23</v>
      </c>
      <c r="G4" s="21"/>
      <c r="H4" s="21"/>
      <c r="I4" s="21"/>
      <c r="J4" s="21"/>
      <c r="K4" s="22"/>
      <c r="L4" s="3"/>
      <c r="M4" s="3"/>
    </row>
    <row r="5" spans="1:13" ht="12.75">
      <c r="A5" s="20" t="s">
        <v>0</v>
      </c>
      <c r="B5" s="46">
        <v>50</v>
      </c>
      <c r="C5" s="24" t="s">
        <v>59</v>
      </c>
      <c r="D5" s="8">
        <f>IF(B5&gt;0,ABS(B5/25.4),ABS(B5))</f>
        <v>1.968503937007874</v>
      </c>
      <c r="E5" s="25"/>
      <c r="F5" s="21" t="s">
        <v>46</v>
      </c>
      <c r="G5" s="21"/>
      <c r="H5" s="21"/>
      <c r="I5" s="21"/>
      <c r="J5" s="21"/>
      <c r="K5" s="22"/>
      <c r="L5" s="3"/>
      <c r="M5" s="3"/>
    </row>
    <row r="6" spans="1:13" ht="12.75">
      <c r="A6" s="20" t="s">
        <v>17</v>
      </c>
      <c r="B6" s="47">
        <v>20</v>
      </c>
      <c r="C6" s="24"/>
      <c r="D6" s="45"/>
      <c r="E6" s="21"/>
      <c r="F6" s="21" t="s">
        <v>47</v>
      </c>
      <c r="G6" s="21"/>
      <c r="H6" s="21"/>
      <c r="I6" s="21"/>
      <c r="J6" s="21"/>
      <c r="K6" s="22"/>
      <c r="L6" s="3"/>
      <c r="M6" s="3"/>
    </row>
    <row r="7" spans="1:13" ht="12.75">
      <c r="A7" s="20" t="s">
        <v>42</v>
      </c>
      <c r="B7" s="46">
        <v>200</v>
      </c>
      <c r="C7" s="24" t="s">
        <v>59</v>
      </c>
      <c r="D7" s="8">
        <f>IF(B7&gt;0,ABS(B7/25.4),ABS(B7))</f>
        <v>7.874015748031496</v>
      </c>
      <c r="E7" s="21"/>
      <c r="F7" s="21" t="s">
        <v>48</v>
      </c>
      <c r="G7" s="21"/>
      <c r="H7" s="21"/>
      <c r="I7" s="21"/>
      <c r="J7" s="21"/>
      <c r="K7" s="22"/>
      <c r="L7" s="3"/>
      <c r="M7" s="3"/>
    </row>
    <row r="8" spans="1:13" ht="12.75">
      <c r="A8" s="20" t="s">
        <v>43</v>
      </c>
      <c r="B8" s="48">
        <v>0</v>
      </c>
      <c r="C8" s="24" t="s">
        <v>59</v>
      </c>
      <c r="D8" s="8">
        <f>IF(B8=0,IF(B4&gt;0,ABS(B4/25.4),ABS(B4)),IF(B8&gt;0,ABS(B8/25.4),ABS(B8)))</f>
        <v>2.952755905511811</v>
      </c>
      <c r="E8" s="21"/>
      <c r="F8" s="18"/>
      <c r="G8" s="21"/>
      <c r="H8" s="21"/>
      <c r="I8" s="21"/>
      <c r="J8" s="21"/>
      <c r="K8" s="22"/>
      <c r="L8" s="3"/>
      <c r="M8" s="3"/>
    </row>
    <row r="9" spans="1:13" ht="12.75">
      <c r="A9" s="20"/>
      <c r="B9" s="28"/>
      <c r="C9" s="21"/>
      <c r="D9" s="21"/>
      <c r="E9" s="21"/>
      <c r="F9" s="26" t="s">
        <v>32</v>
      </c>
      <c r="G9" s="29"/>
      <c r="H9" s="21"/>
      <c r="I9" s="21"/>
      <c r="J9" s="21"/>
      <c r="K9" s="22"/>
      <c r="L9" s="3"/>
      <c r="M9" s="3"/>
    </row>
    <row r="10" spans="1:13" ht="12.75">
      <c r="A10" s="23" t="s">
        <v>39</v>
      </c>
      <c r="B10" s="28"/>
      <c r="C10" s="21"/>
      <c r="D10" s="21"/>
      <c r="E10" s="21"/>
      <c r="F10" s="26" t="s">
        <v>33</v>
      </c>
      <c r="G10" s="50">
        <f>1/(2*(D4*D5)*0.8*(I16+I17))</f>
        <v>14.988641134056593</v>
      </c>
      <c r="H10" s="21" t="s">
        <v>31</v>
      </c>
      <c r="I10" s="21"/>
      <c r="J10" s="21"/>
      <c r="K10" s="22"/>
      <c r="L10" s="3"/>
      <c r="M10" s="3"/>
    </row>
    <row r="11" spans="1:13" ht="12.75">
      <c r="A11" s="20" t="s">
        <v>1</v>
      </c>
      <c r="B11" s="46">
        <v>40</v>
      </c>
      <c r="C11" s="21" t="s">
        <v>3</v>
      </c>
      <c r="D11" s="21"/>
      <c r="E11" s="21"/>
      <c r="F11" s="26" t="s">
        <v>34</v>
      </c>
      <c r="G11" s="50">
        <f>1/(2*(D7*D8)*0.8*(I16+I17))</f>
        <v>3.747160283514148</v>
      </c>
      <c r="H11" s="21" t="s">
        <v>36</v>
      </c>
      <c r="I11" s="21"/>
      <c r="J11" s="21"/>
      <c r="K11" s="22"/>
      <c r="L11" s="3"/>
      <c r="M11" s="3"/>
    </row>
    <row r="12" spans="1:13" ht="15.75">
      <c r="A12" s="20" t="s">
        <v>2</v>
      </c>
      <c r="B12" s="46">
        <v>25</v>
      </c>
      <c r="C12" s="21" t="s">
        <v>3</v>
      </c>
      <c r="D12" s="21"/>
      <c r="E12" s="21"/>
      <c r="F12" s="26" t="s">
        <v>35</v>
      </c>
      <c r="G12" s="51">
        <f>1/(1/(G10/B6)+(1/G11))</f>
        <v>0.6245267139190247</v>
      </c>
      <c r="H12" s="30" t="s">
        <v>31</v>
      </c>
      <c r="I12" s="31"/>
      <c r="J12" s="21"/>
      <c r="K12" s="22"/>
      <c r="L12" s="3"/>
      <c r="M12" s="3"/>
    </row>
    <row r="13" spans="1:13" ht="12.75">
      <c r="A13" s="20" t="s">
        <v>4</v>
      </c>
      <c r="B13" s="46">
        <v>0.92</v>
      </c>
      <c r="C13" s="21" t="s">
        <v>27</v>
      </c>
      <c r="D13" s="21"/>
      <c r="E13" s="21"/>
      <c r="F13" s="21"/>
      <c r="G13" s="45"/>
      <c r="H13" s="21"/>
      <c r="I13" s="21"/>
      <c r="J13" s="21"/>
      <c r="K13" s="22"/>
      <c r="L13" s="3"/>
      <c r="M13" s="3"/>
    </row>
    <row r="14" spans="1:13" ht="12.75">
      <c r="A14" s="20"/>
      <c r="B14" s="32"/>
      <c r="C14" s="21"/>
      <c r="D14" s="21"/>
      <c r="E14" s="21"/>
      <c r="F14" s="21"/>
      <c r="G14" s="45"/>
      <c r="H14" s="21"/>
      <c r="I14" s="21"/>
      <c r="J14" s="21"/>
      <c r="K14" s="22"/>
      <c r="L14" s="3"/>
      <c r="M14" s="3"/>
    </row>
    <row r="15" spans="1:13" ht="12.75">
      <c r="A15" s="33" t="s">
        <v>5</v>
      </c>
      <c r="B15" s="19"/>
      <c r="C15" s="34" t="s">
        <v>18</v>
      </c>
      <c r="D15" s="35"/>
      <c r="E15" s="21"/>
      <c r="F15" s="26" t="s">
        <v>19</v>
      </c>
      <c r="G15" s="45"/>
      <c r="H15" s="21"/>
      <c r="I15" s="21"/>
      <c r="J15" s="21"/>
      <c r="K15" s="22"/>
      <c r="L15" s="3"/>
      <c r="M15" s="3"/>
    </row>
    <row r="16" spans="1:13" ht="12.75">
      <c r="A16" s="36"/>
      <c r="B16" s="37"/>
      <c r="C16" s="38" t="s">
        <v>14</v>
      </c>
      <c r="D16" s="38" t="s">
        <v>15</v>
      </c>
      <c r="E16" s="21"/>
      <c r="F16" s="26" t="s">
        <v>20</v>
      </c>
      <c r="G16" s="52">
        <f>I16/6.4516</f>
        <v>0.0005142695003776828</v>
      </c>
      <c r="H16" s="25" t="s">
        <v>58</v>
      </c>
      <c r="I16" s="53">
        <f>0.00221*(((B11-B12)/D4)^0.25)</f>
        <v>0.0033178611086366583</v>
      </c>
      <c r="J16" s="21" t="s">
        <v>16</v>
      </c>
      <c r="K16" s="22"/>
      <c r="L16" s="3"/>
      <c r="M16" s="3"/>
    </row>
    <row r="17" spans="1:13" ht="12.75">
      <c r="A17" s="39" t="s">
        <v>6</v>
      </c>
      <c r="B17" s="40"/>
      <c r="C17" s="27">
        <v>0.05</v>
      </c>
      <c r="D17" s="27"/>
      <c r="E17" s="21"/>
      <c r="F17" s="26" t="s">
        <v>21</v>
      </c>
      <c r="G17" s="52">
        <f>I17/6.4516</f>
        <v>0.0005976836458483168</v>
      </c>
      <c r="H17" s="25" t="s">
        <v>58</v>
      </c>
      <c r="I17" s="53">
        <f>0.000000000147*B13*(((B11+B12)/2)+273)^3</f>
        <v>0.0038560158095550003</v>
      </c>
      <c r="J17" s="21" t="s">
        <v>16</v>
      </c>
      <c r="K17" s="22"/>
      <c r="L17" s="3"/>
      <c r="M17" s="3"/>
    </row>
    <row r="18" spans="1:13" ht="12.75">
      <c r="A18" s="39" t="s">
        <v>7</v>
      </c>
      <c r="B18" s="40"/>
      <c r="C18" s="27">
        <v>0.07</v>
      </c>
      <c r="D18" s="27"/>
      <c r="E18" s="21"/>
      <c r="F18" s="21"/>
      <c r="G18" s="21"/>
      <c r="H18" s="21"/>
      <c r="I18" s="21"/>
      <c r="J18" s="21"/>
      <c r="K18" s="22"/>
      <c r="L18" s="3"/>
      <c r="M18" s="3"/>
    </row>
    <row r="19" spans="1:13" ht="12.75">
      <c r="A19" s="39" t="s">
        <v>8</v>
      </c>
      <c r="B19" s="40"/>
      <c r="C19" s="27">
        <v>0.66</v>
      </c>
      <c r="D19" s="27"/>
      <c r="E19" s="21"/>
      <c r="F19" s="21" t="s">
        <v>24</v>
      </c>
      <c r="G19" s="21"/>
      <c r="H19" s="21"/>
      <c r="I19" s="21"/>
      <c r="J19" s="21"/>
      <c r="K19" s="22"/>
      <c r="L19" s="3"/>
      <c r="M19" s="3"/>
    </row>
    <row r="20" spans="1:13" ht="12.75">
      <c r="A20" s="39" t="s">
        <v>9</v>
      </c>
      <c r="B20" s="40"/>
      <c r="C20" s="27">
        <v>0.7</v>
      </c>
      <c r="D20" s="27"/>
      <c r="E20" s="21"/>
      <c r="F20" s="21" t="s">
        <v>25</v>
      </c>
      <c r="G20" s="21"/>
      <c r="H20" s="21"/>
      <c r="I20" s="21"/>
      <c r="J20" s="21"/>
      <c r="K20" s="22"/>
      <c r="L20" s="3"/>
      <c r="M20" s="3"/>
    </row>
    <row r="21" spans="1:13" ht="12.75">
      <c r="A21" s="39" t="s">
        <v>65</v>
      </c>
      <c r="B21" s="40"/>
      <c r="C21" s="27">
        <v>0.86</v>
      </c>
      <c r="D21" s="27"/>
      <c r="E21" s="21"/>
      <c r="F21" s="21" t="s">
        <v>26</v>
      </c>
      <c r="G21" s="21"/>
      <c r="H21" s="21"/>
      <c r="I21" s="21"/>
      <c r="J21" s="21"/>
      <c r="K21" s="22"/>
      <c r="L21" s="3"/>
      <c r="M21" s="3"/>
    </row>
    <row r="22" spans="1:13" ht="12.75">
      <c r="A22" s="39" t="s">
        <v>66</v>
      </c>
      <c r="B22" s="40"/>
      <c r="C22" s="27">
        <v>0.56</v>
      </c>
      <c r="D22" s="27">
        <v>0.76</v>
      </c>
      <c r="E22" s="21"/>
      <c r="F22" s="21"/>
      <c r="G22" s="21"/>
      <c r="H22" s="21"/>
      <c r="I22" s="21"/>
      <c r="J22" s="21"/>
      <c r="K22" s="22"/>
      <c r="L22" s="3"/>
      <c r="M22" s="3"/>
    </row>
    <row r="23" spans="1:13" ht="12.75">
      <c r="A23" s="39" t="s">
        <v>67</v>
      </c>
      <c r="B23" s="40"/>
      <c r="C23" s="27"/>
      <c r="D23" s="27">
        <v>0.82</v>
      </c>
      <c r="E23" s="21"/>
      <c r="F23" s="21" t="s">
        <v>37</v>
      </c>
      <c r="G23" s="21"/>
      <c r="H23" s="21"/>
      <c r="I23" s="21"/>
      <c r="J23" s="21"/>
      <c r="K23" s="22"/>
      <c r="L23" s="3"/>
      <c r="M23" s="3"/>
    </row>
    <row r="24" spans="1:13" ht="12.75">
      <c r="A24" s="39" t="s">
        <v>68</v>
      </c>
      <c r="B24" s="40"/>
      <c r="C24" s="27"/>
      <c r="D24" s="27">
        <v>0.87</v>
      </c>
      <c r="E24" s="21"/>
      <c r="F24" s="21" t="s">
        <v>38</v>
      </c>
      <c r="G24" s="21"/>
      <c r="H24" s="21"/>
      <c r="I24" s="21"/>
      <c r="J24" s="21"/>
      <c r="K24" s="22"/>
      <c r="L24" s="3"/>
      <c r="M24" s="3"/>
    </row>
    <row r="25" spans="1:13" ht="12.75">
      <c r="A25" s="39" t="s">
        <v>10</v>
      </c>
      <c r="B25" s="40"/>
      <c r="C25" s="27">
        <v>0.7</v>
      </c>
      <c r="D25" s="27">
        <v>0.9</v>
      </c>
      <c r="E25" s="21"/>
      <c r="F25" s="21"/>
      <c r="G25" s="21"/>
      <c r="H25" s="21"/>
      <c r="I25" s="21"/>
      <c r="J25" s="21"/>
      <c r="K25" s="22"/>
      <c r="L25" s="3"/>
      <c r="M25" s="3"/>
    </row>
    <row r="26" spans="1:13" ht="12.75">
      <c r="A26" s="39" t="s">
        <v>11</v>
      </c>
      <c r="B26" s="40"/>
      <c r="C26" s="27">
        <v>0.85</v>
      </c>
      <c r="D26" s="27">
        <v>0.91</v>
      </c>
      <c r="E26" s="21"/>
      <c r="F26" s="21"/>
      <c r="G26" s="21"/>
      <c r="H26" s="21"/>
      <c r="I26" s="21"/>
      <c r="J26" s="21"/>
      <c r="K26" s="22"/>
      <c r="L26" s="3"/>
      <c r="M26" s="3"/>
    </row>
    <row r="27" spans="1:13" ht="12.75">
      <c r="A27" s="39" t="s">
        <v>12</v>
      </c>
      <c r="B27" s="40"/>
      <c r="C27" s="27">
        <v>0.89</v>
      </c>
      <c r="D27" s="27">
        <v>0.93</v>
      </c>
      <c r="E27" s="21"/>
      <c r="F27" s="21"/>
      <c r="G27" s="21"/>
      <c r="H27" s="21"/>
      <c r="I27" s="21"/>
      <c r="J27" s="21"/>
      <c r="K27" s="22"/>
      <c r="L27" s="3"/>
      <c r="M27" s="3"/>
    </row>
    <row r="28" spans="1:13" ht="12.75">
      <c r="A28" s="39" t="s">
        <v>13</v>
      </c>
      <c r="B28" s="40"/>
      <c r="C28" s="27">
        <v>0.92</v>
      </c>
      <c r="D28" s="27">
        <v>0.96</v>
      </c>
      <c r="E28" s="21"/>
      <c r="F28" s="21"/>
      <c r="G28" s="21"/>
      <c r="H28" s="21"/>
      <c r="I28" s="21"/>
      <c r="J28" s="21"/>
      <c r="K28" s="22"/>
      <c r="L28" s="3"/>
      <c r="M28" s="3"/>
    </row>
    <row r="29" spans="1:13" ht="12.75">
      <c r="A29" s="20"/>
      <c r="B29" s="21"/>
      <c r="C29" s="28"/>
      <c r="D29" s="28"/>
      <c r="E29" s="21"/>
      <c r="F29" s="21"/>
      <c r="G29" s="21"/>
      <c r="H29" s="21"/>
      <c r="I29" s="21"/>
      <c r="J29" s="21"/>
      <c r="K29" s="22"/>
      <c r="L29" s="3"/>
      <c r="M29" s="3"/>
    </row>
    <row r="30" spans="1:13" ht="12.75">
      <c r="A30" s="41" t="s">
        <v>56</v>
      </c>
      <c r="B30" s="21"/>
      <c r="C30" s="28"/>
      <c r="D30" s="28"/>
      <c r="E30" s="21"/>
      <c r="F30" s="54" t="s">
        <v>63</v>
      </c>
      <c r="G30" s="21"/>
      <c r="H30" s="21"/>
      <c r="I30" s="21"/>
      <c r="J30" s="21"/>
      <c r="K30" s="22"/>
      <c r="L30" s="3"/>
      <c r="M30" s="3"/>
    </row>
    <row r="31" spans="1:13" ht="12.75">
      <c r="A31" s="42" t="s">
        <v>57</v>
      </c>
      <c r="B31" s="43"/>
      <c r="C31" s="43"/>
      <c r="D31" s="43"/>
      <c r="E31" s="43"/>
      <c r="F31" s="55" t="s">
        <v>64</v>
      </c>
      <c r="G31" s="43"/>
      <c r="H31" s="43"/>
      <c r="I31" s="43"/>
      <c r="J31" s="43"/>
      <c r="K31" s="44"/>
      <c r="L31" s="3"/>
      <c r="M31" s="3"/>
    </row>
    <row r="32" spans="2:13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B1">
      <selection activeCell="E12" sqref="E12"/>
    </sheetView>
  </sheetViews>
  <sheetFormatPr defaultColWidth="9.140625" defaultRowHeight="12.75"/>
  <sheetData>
    <row r="1" spans="1:13" ht="12.75">
      <c r="A1" s="6"/>
      <c r="B1" s="5"/>
      <c r="C1" s="5"/>
      <c r="D1" s="5"/>
      <c r="E1" s="5"/>
      <c r="F1" s="5"/>
      <c r="G1" s="5"/>
      <c r="H1" s="5"/>
      <c r="I1" s="5"/>
      <c r="J1" s="5"/>
      <c r="K1" s="5"/>
      <c r="L1" s="1"/>
      <c r="M1" s="3"/>
    </row>
    <row r="2" spans="1:13" ht="12.75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3"/>
    </row>
    <row r="3" spans="1:13" ht="12.75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7"/>
      <c r="M3" s="3"/>
    </row>
    <row r="4" spans="1:13" ht="12.75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7"/>
      <c r="M4" s="3"/>
    </row>
    <row r="5" spans="1:13" ht="12.7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7"/>
      <c r="M5" s="3"/>
    </row>
    <row r="6" spans="1:13" ht="12.7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7"/>
      <c r="M6" s="3"/>
    </row>
    <row r="7" spans="1:13" ht="12.75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7"/>
      <c r="M7" s="3"/>
    </row>
    <row r="8" spans="1:13" ht="12.75">
      <c r="A8" s="6"/>
      <c r="B8" s="12" t="s">
        <v>40</v>
      </c>
      <c r="C8" s="4"/>
      <c r="D8" s="4"/>
      <c r="E8" s="4"/>
      <c r="F8" s="12" t="s">
        <v>40</v>
      </c>
      <c r="G8" s="4"/>
      <c r="H8" s="4"/>
      <c r="I8" s="4"/>
      <c r="J8" s="12" t="s">
        <v>42</v>
      </c>
      <c r="K8" s="3"/>
      <c r="L8" s="7"/>
      <c r="M8" s="3"/>
    </row>
    <row r="9" spans="1:13" ht="12.75">
      <c r="A9" s="6"/>
      <c r="B9" s="12" t="s">
        <v>41</v>
      </c>
      <c r="C9" s="4"/>
      <c r="D9" s="4"/>
      <c r="E9" s="4"/>
      <c r="F9" s="12" t="s">
        <v>41</v>
      </c>
      <c r="G9" s="4"/>
      <c r="H9" s="4"/>
      <c r="I9" s="4"/>
      <c r="J9" s="12" t="s">
        <v>44</v>
      </c>
      <c r="K9" s="3"/>
      <c r="L9" s="7"/>
      <c r="M9" s="3"/>
    </row>
    <row r="10" spans="1:13" ht="12.75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7"/>
      <c r="M10" s="3"/>
    </row>
    <row r="11" spans="1:13" ht="12.75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7"/>
      <c r="M11" s="3"/>
    </row>
    <row r="12" spans="1:13" ht="12.75">
      <c r="A12" s="6"/>
      <c r="B12" s="4"/>
      <c r="C12" s="13" t="s">
        <v>28</v>
      </c>
      <c r="D12" s="13"/>
      <c r="E12" s="4"/>
      <c r="F12" s="4"/>
      <c r="G12" s="13" t="s">
        <v>45</v>
      </c>
      <c r="H12" s="13"/>
      <c r="I12" s="4"/>
      <c r="J12" s="4"/>
      <c r="K12" s="4"/>
      <c r="L12" s="7"/>
      <c r="M12" s="3"/>
    </row>
    <row r="13" spans="1:13" ht="12.75">
      <c r="A13" s="6"/>
      <c r="B13" s="4"/>
      <c r="C13" s="4" t="s">
        <v>49</v>
      </c>
      <c r="D13" s="4"/>
      <c r="E13" s="4"/>
      <c r="F13" s="4"/>
      <c r="G13" s="4"/>
      <c r="H13" s="4"/>
      <c r="I13" s="4"/>
      <c r="J13" s="4"/>
      <c r="K13" s="4"/>
      <c r="L13" s="7"/>
      <c r="M13" s="3"/>
    </row>
    <row r="14" spans="1:13" ht="12.75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7"/>
      <c r="M14" s="3"/>
    </row>
    <row r="15" spans="1:13" ht="12.75">
      <c r="A15" s="6"/>
      <c r="B15" s="4"/>
      <c r="C15" s="9" t="s">
        <v>50</v>
      </c>
      <c r="D15" s="4"/>
      <c r="E15" s="4"/>
      <c r="F15" s="4"/>
      <c r="G15" s="9" t="s">
        <v>51</v>
      </c>
      <c r="H15" s="4"/>
      <c r="I15" s="4"/>
      <c r="J15" s="4"/>
      <c r="K15" s="4"/>
      <c r="L15" s="7"/>
      <c r="M15" s="3"/>
    </row>
    <row r="16" spans="1:13" ht="12.75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7"/>
      <c r="M16" s="3"/>
    </row>
    <row r="17" spans="1:13" ht="12.75">
      <c r="A17" s="6"/>
      <c r="B17" s="4"/>
      <c r="C17" s="4" t="s">
        <v>52</v>
      </c>
      <c r="D17" s="4"/>
      <c r="E17" s="4"/>
      <c r="F17" s="4"/>
      <c r="G17" s="4"/>
      <c r="H17" s="4"/>
      <c r="I17" s="4"/>
      <c r="J17" s="4"/>
      <c r="K17" s="4"/>
      <c r="L17" s="7"/>
      <c r="M17" s="3"/>
    </row>
    <row r="18" spans="1:13" ht="12.75">
      <c r="A18" s="6"/>
      <c r="B18" s="4"/>
      <c r="C18" s="4" t="s">
        <v>53</v>
      </c>
      <c r="D18" s="4"/>
      <c r="E18" s="4"/>
      <c r="F18" s="4"/>
      <c r="G18" s="4"/>
      <c r="H18" s="4"/>
      <c r="I18" s="4"/>
      <c r="J18" s="4"/>
      <c r="K18" s="4"/>
      <c r="L18" s="7"/>
      <c r="M18" s="3"/>
    </row>
    <row r="19" spans="1:13" ht="12.75">
      <c r="A19" s="6"/>
      <c r="B19" s="4"/>
      <c r="C19" s="4" t="s">
        <v>54</v>
      </c>
      <c r="D19" s="4"/>
      <c r="E19" s="4"/>
      <c r="F19" s="4"/>
      <c r="G19" s="4"/>
      <c r="H19" s="4"/>
      <c r="I19" s="4"/>
      <c r="J19" s="4"/>
      <c r="K19" s="4"/>
      <c r="L19" s="7"/>
      <c r="M19" s="3"/>
    </row>
    <row r="20" spans="1:13" ht="12.75">
      <c r="A20" s="6"/>
      <c r="B20" s="4"/>
      <c r="C20" s="4" t="s">
        <v>55</v>
      </c>
      <c r="D20" s="4"/>
      <c r="E20" s="4"/>
      <c r="F20" s="4"/>
      <c r="G20" s="4"/>
      <c r="H20" s="4"/>
      <c r="I20" s="4"/>
      <c r="J20" s="4"/>
      <c r="K20" s="4"/>
      <c r="L20" s="7"/>
      <c r="M20" s="3"/>
    </row>
    <row r="21" spans="1:13" ht="12.75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7"/>
      <c r="M21" s="3"/>
    </row>
    <row r="22" spans="1:13" ht="15.75">
      <c r="A22" s="6"/>
      <c r="B22" s="54" t="s">
        <v>56</v>
      </c>
      <c r="C22" s="4"/>
      <c r="D22" s="4"/>
      <c r="E22" s="4"/>
      <c r="F22" s="4"/>
      <c r="G22" s="49" t="s">
        <v>61</v>
      </c>
      <c r="H22" s="4"/>
      <c r="I22" s="4"/>
      <c r="J22" s="4"/>
      <c r="K22" s="4"/>
      <c r="L22" s="7"/>
      <c r="M22" s="3"/>
    </row>
    <row r="23" spans="1:13" ht="12.75">
      <c r="A23" s="2"/>
      <c r="B23" s="56" t="s">
        <v>57</v>
      </c>
      <c r="C23" s="10"/>
      <c r="D23" s="10"/>
      <c r="E23" s="10"/>
      <c r="F23" s="10"/>
      <c r="G23" s="10" t="s">
        <v>62</v>
      </c>
      <c r="H23" s="10"/>
      <c r="I23" s="10"/>
      <c r="J23" s="10"/>
      <c r="K23" s="10"/>
      <c r="L23" s="11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</sheetData>
  <sheetProtection password="DA24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 elliott</dc:creator>
  <cp:keywords/>
  <dc:description/>
  <cp:lastModifiedBy>andrew.cherney</cp:lastModifiedBy>
  <dcterms:created xsi:type="dcterms:W3CDTF">2000-03-19T09:54:55Z</dcterms:created>
  <dcterms:modified xsi:type="dcterms:W3CDTF">2003-07-14T20:38:50Z</dcterms:modified>
  <cp:category/>
  <cp:version/>
  <cp:contentType/>
  <cp:contentStatus/>
</cp:coreProperties>
</file>